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КП1" sheetId="1" r:id="rId1"/>
    <sheet name="КП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19" i="2"/>
  <c r="G18" i="2"/>
  <c r="H19" i="2"/>
  <c r="H18" i="2"/>
  <c r="H23" i="1"/>
  <c r="M20" i="2" l="1"/>
  <c r="L20" i="2"/>
  <c r="K20" i="2"/>
  <c r="J20" i="2"/>
  <c r="I20" i="2"/>
  <c r="H20" i="2"/>
  <c r="G14" i="2"/>
  <c r="G11" i="2"/>
  <c r="G20" i="1"/>
  <c r="G14" i="1"/>
  <c r="G11" i="1"/>
  <c r="J18" i="2" l="1"/>
  <c r="J21" i="1"/>
  <c r="M22" i="1" l="1"/>
  <c r="M21" i="1"/>
  <c r="L22" i="1"/>
  <c r="L21" i="1"/>
  <c r="K22" i="1"/>
  <c r="K21" i="1"/>
  <c r="J22" i="1"/>
  <c r="I22" i="1"/>
  <c r="I21" i="1"/>
  <c r="H22" i="1"/>
  <c r="H21" i="1"/>
  <c r="G19" i="1"/>
  <c r="G18" i="1"/>
  <c r="M19" i="2"/>
  <c r="M18" i="2"/>
  <c r="L19" i="2"/>
  <c r="L18" i="2"/>
  <c r="K19" i="2"/>
  <c r="K18" i="2"/>
  <c r="J19" i="2"/>
  <c r="I19" i="2"/>
  <c r="I18" i="2"/>
  <c r="G13" i="2"/>
  <c r="G12" i="2"/>
  <c r="G10" i="2"/>
  <c r="G9" i="2"/>
  <c r="G12" i="1" l="1"/>
  <c r="G13" i="1"/>
  <c r="G9" i="1"/>
  <c r="G10" i="1"/>
  <c r="G22" i="1" l="1"/>
  <c r="G21" i="1"/>
</calcChain>
</file>

<file path=xl/sharedStrings.xml><?xml version="1.0" encoding="utf-8"?>
<sst xmlns="http://schemas.openxmlformats.org/spreadsheetml/2006/main" count="115" uniqueCount="51">
  <si>
    <t>N п/п</t>
  </si>
  <si>
    <t>Наименование мероприятия</t>
  </si>
  <si>
    <t>Срок реализации</t>
  </si>
  <si>
    <t>Участник &lt;1&gt;</t>
  </si>
  <si>
    <t>Финансовое обеспечение</t>
  </si>
  <si>
    <t>Результат реализации мероприятия (далее - результат)</t>
  </si>
  <si>
    <t>с (год)</t>
  </si>
  <si>
    <t>по (год)</t>
  </si>
  <si>
    <t>Источник</t>
  </si>
  <si>
    <t>Объем (рублей)</t>
  </si>
  <si>
    <t>Наименование результата</t>
  </si>
  <si>
    <t>Единица измерения (по ОКЕИ)</t>
  </si>
  <si>
    <t>Значение</t>
  </si>
  <si>
    <t>всего по годам реализации</t>
  </si>
  <si>
    <t>в том числе по годам реализации</t>
  </si>
  <si>
    <t>Администрация Тюкалинского муниципального района Омской области</t>
  </si>
  <si>
    <t>Всего, в том числе:</t>
  </si>
  <si>
    <t xml:space="preserve">Районный бюджет (далее - Источник № 1), из них: </t>
  </si>
  <si>
    <t>- налоговые и неналоговые доходы, поступления  нецелевого характера (далее - источник № 1.1) &lt;3&gt;</t>
  </si>
  <si>
    <t>Районный бюджет (далее - Источник № 1), из них: &lt;3&gt;</t>
  </si>
  <si>
    <t>X</t>
  </si>
  <si>
    <t>Источник N 1, из них: &lt;3&gt;</t>
  </si>
  <si>
    <t>- источник N 1.1 &lt;3&gt;</t>
  </si>
  <si>
    <t xml:space="preserve"> </t>
  </si>
  <si>
    <t>ПЕРЕЧЕНЬ МЕРОПРИЯТИЙ Комплекса процессных мероприятий "Создание условий для формирования и использования трудовых ресурсов"</t>
  </si>
  <si>
    <t>Развитие системы медико-профилактического обслуживания работников</t>
  </si>
  <si>
    <t>Организация проведения аттестации рабочих мест по условиям труда</t>
  </si>
  <si>
    <t xml:space="preserve">Обучение по охране труда и проверка знания требований охраны труда </t>
  </si>
  <si>
    <t>Организационно- техническое обеспечение охраны труда</t>
  </si>
  <si>
    <t>Проведено обучение по охране труда и проверены знания требований охраны труда</t>
  </si>
  <si>
    <t>Проведена аттестация рабочих мест по условиям труда</t>
  </si>
  <si>
    <t>ПЕРЕЧЕНЬ МЕРОПРИЯТИЙ Комплекса процессных мероприятий "Регулирование отношений в сфере труда и занятости"</t>
  </si>
  <si>
    <t>Трудоустроены безработные граждане на оплачиваемые общественные работы</t>
  </si>
  <si>
    <t>Организация проведения оплачиваемых общественных работ</t>
  </si>
  <si>
    <t>Организация временного трудоустройства несовершеннолетних граждан в возрасте от 14 до 18 лет в свободное от учебы время</t>
  </si>
  <si>
    <t>Трудоустроены несовершеннолетние граждане в возрасте от 14 до 18 лет  на временные работы в свободное от учебы время</t>
  </si>
  <si>
    <t>ВСЕГО по Комплексу процессных мероприятий "Регулирование отношений в сфере труда и занятости"</t>
  </si>
  <si>
    <t>ВСЕГО по Комплексу процессных мероприятий "Создание условий для формирования и использования трудовых ресурсов"</t>
  </si>
  <si>
    <t>процент</t>
  </si>
  <si>
    <t>Проведены медицинские осмотры работников</t>
  </si>
  <si>
    <t>Проведены работы по организационно-техническому обеспечению охраны труда</t>
  </si>
  <si>
    <t>Приложение № 2
к муниципальной программе
Тюкалинского муниципального района
Омской области
«Регулирование отношений в сфере труда 
и занятости населения 
в Тюкалинском муниципальном районе 
Омской области»</t>
  </si>
  <si>
    <r>
      <rPr>
        <sz val="12"/>
        <color theme="1"/>
        <rFont val="Times New Roman"/>
        <family val="1"/>
        <charset val="204"/>
      </rPr>
      <t>Приложение № 3
к муниципальной программе
Тюкалинского муниципального района
Омской области
«Регулирование отношений в сфере труда 
и занятости населения 
в Тюкалинском муниципальном районе 
Омской области»</t>
    </r>
    <r>
      <rPr>
        <sz val="11"/>
        <color theme="1"/>
        <rFont val="Calibri"/>
        <family val="2"/>
        <scheme val="minor"/>
      </rPr>
      <t xml:space="preserve">
</t>
    </r>
  </si>
  <si>
    <t xml:space="preserve">Администрация Тюкалинского муниципального района Омской области Управление культуры
Комитет по образованию
</t>
  </si>
  <si>
    <t xml:space="preserve">Управление культуры
Комитет по образованию
</t>
  </si>
  <si>
    <t xml:space="preserve">Администрация Тюкалинского муниципального района Омской области Управление культуры
</t>
  </si>
  <si>
    <t>Отдел бухгалтерского учета Администрации Тюкалинского МР</t>
  </si>
  <si>
    <t>Центр по делам молодежи</t>
  </si>
  <si>
    <t>Оснащение (оборудование) для инвалидов рабочих мест в соответствии с их индивидуальными программами реабилитации и абилитации</t>
  </si>
  <si>
    <t>Обеспечено трудоустройство инвалида на оснощенное (оборудованное) рабочее место</t>
  </si>
  <si>
    <t>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</si>
</sst>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64">
    <xf numFmtId="0" fontId="0" fillId="0" borderId="0" xfId="0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3" fillId="0" borderId="11" xfId="1" applyBorder="1" applyAlignment="1">
      <alignment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3" fillId="0" borderId="16" xfId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4" fontId="5" fillId="0" borderId="16" xfId="2" applyNumberFormat="1" applyFont="1" applyBorder="1" applyAlignment="1">
      <alignment horizontal="center" vertical="center"/>
    </xf>
    <xf numFmtId="4" fontId="5" fillId="0" borderId="2" xfId="2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3" fillId="0" borderId="12" xfId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" fontId="1" fillId="0" borderId="11" xfId="0" applyNumberFormat="1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011DD8549A9372B9085ED7E85BF5698236070B727B6235194F592FBA44E7B88A0E7CE1D8578E91C5E9C7E9C920iF6B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topLeftCell="A19" zoomScale="78" zoomScaleNormal="78" workbookViewId="0">
      <selection activeCell="E27" sqref="E27"/>
    </sheetView>
  </sheetViews>
  <sheetFormatPr defaultRowHeight="15" x14ac:dyDescent="0.25"/>
  <cols>
    <col min="2" max="2" width="32" customWidth="1"/>
    <col min="5" max="5" width="25.140625" customWidth="1"/>
    <col min="6" max="6" width="19.28515625" customWidth="1"/>
    <col min="7" max="7" width="14.140625" customWidth="1"/>
    <col min="8" max="13" width="13.140625" bestFit="1" customWidth="1"/>
    <col min="14" max="14" width="21.28515625" customWidth="1"/>
    <col min="18" max="19" width="9.140625" customWidth="1"/>
  </cols>
  <sheetData>
    <row r="1" spans="1:21" ht="128.25" customHeight="1" x14ac:dyDescent="0.25">
      <c r="A1" s="45" t="s">
        <v>41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ht="32.25" customHeight="1" x14ac:dyDescent="0.25">
      <c r="A2" s="47" t="s">
        <v>24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ht="15.75" thickBot="1" x14ac:dyDescent="0.3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6.5" thickBot="1" x14ac:dyDescent="0.3">
      <c r="A4" s="44" t="s">
        <v>0</v>
      </c>
      <c r="B4" s="44" t="s">
        <v>1</v>
      </c>
      <c r="C4" s="52" t="s">
        <v>2</v>
      </c>
      <c r="D4" s="53"/>
      <c r="E4" s="35" t="s">
        <v>3</v>
      </c>
      <c r="F4" s="52" t="s">
        <v>4</v>
      </c>
      <c r="G4" s="54"/>
      <c r="H4" s="54"/>
      <c r="I4" s="54"/>
      <c r="J4" s="54"/>
      <c r="K4" s="54"/>
      <c r="L4" s="54"/>
      <c r="M4" s="53"/>
      <c r="N4" s="52" t="s">
        <v>5</v>
      </c>
      <c r="O4" s="54"/>
      <c r="P4" s="54"/>
      <c r="Q4" s="54"/>
      <c r="R4" s="54"/>
      <c r="S4" s="54"/>
      <c r="T4" s="54"/>
      <c r="U4" s="53"/>
    </row>
    <row r="5" spans="1:21" ht="16.5" thickBot="1" x14ac:dyDescent="0.3">
      <c r="A5" s="50"/>
      <c r="B5" s="50"/>
      <c r="C5" s="44" t="s">
        <v>6</v>
      </c>
      <c r="D5" s="44" t="s">
        <v>7</v>
      </c>
      <c r="E5" s="36"/>
      <c r="F5" s="44" t="s">
        <v>8</v>
      </c>
      <c r="G5" s="52" t="s">
        <v>9</v>
      </c>
      <c r="H5" s="54"/>
      <c r="I5" s="54"/>
      <c r="J5" s="54"/>
      <c r="K5" s="54"/>
      <c r="L5" s="54"/>
      <c r="M5" s="53"/>
      <c r="N5" s="44" t="s">
        <v>10</v>
      </c>
      <c r="O5" s="35" t="s">
        <v>11</v>
      </c>
      <c r="P5" s="38" t="s">
        <v>12</v>
      </c>
      <c r="Q5" s="39"/>
      <c r="R5" s="39"/>
      <c r="S5" s="39"/>
      <c r="T5" s="39"/>
      <c r="U5" s="40"/>
    </row>
    <row r="6" spans="1:21" ht="16.5" thickBot="1" x14ac:dyDescent="0.3">
      <c r="A6" s="50"/>
      <c r="B6" s="50"/>
      <c r="C6" s="50"/>
      <c r="D6" s="50"/>
      <c r="E6" s="36"/>
      <c r="F6" s="50"/>
      <c r="G6" s="44" t="s">
        <v>13</v>
      </c>
      <c r="H6" s="38" t="s">
        <v>14</v>
      </c>
      <c r="I6" s="39"/>
      <c r="J6" s="39"/>
      <c r="K6" s="39"/>
      <c r="L6" s="39"/>
      <c r="M6" s="40"/>
      <c r="N6" s="50"/>
      <c r="O6" s="36"/>
      <c r="P6" s="41"/>
      <c r="Q6" s="42"/>
      <c r="R6" s="42"/>
      <c r="S6" s="42"/>
      <c r="T6" s="42"/>
      <c r="U6" s="43"/>
    </row>
    <row r="7" spans="1:21" ht="33" customHeight="1" thickBot="1" x14ac:dyDescent="0.3">
      <c r="A7" s="51"/>
      <c r="B7" s="51"/>
      <c r="C7" s="51"/>
      <c r="D7" s="51"/>
      <c r="E7" s="37"/>
      <c r="F7" s="51"/>
      <c r="G7" s="41"/>
      <c r="H7" s="1">
        <v>2025</v>
      </c>
      <c r="I7" s="2">
        <v>2026</v>
      </c>
      <c r="J7" s="2">
        <v>2027</v>
      </c>
      <c r="K7" s="2">
        <v>2028</v>
      </c>
      <c r="L7" s="2">
        <v>2029</v>
      </c>
      <c r="M7" s="3">
        <v>2030</v>
      </c>
      <c r="N7" s="43"/>
      <c r="O7" s="37"/>
      <c r="P7" s="1">
        <v>2025</v>
      </c>
      <c r="Q7" s="2">
        <v>2026</v>
      </c>
      <c r="R7" s="2">
        <v>2027</v>
      </c>
      <c r="S7" s="2">
        <v>2028</v>
      </c>
      <c r="T7" s="2">
        <v>2029</v>
      </c>
      <c r="U7" s="3">
        <v>2030</v>
      </c>
    </row>
    <row r="8" spans="1:2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</row>
    <row r="9" spans="1:21" ht="32.25" thickBot="1" x14ac:dyDescent="0.3">
      <c r="A9" s="44">
        <v>1</v>
      </c>
      <c r="B9" s="44" t="s">
        <v>25</v>
      </c>
      <c r="C9" s="44">
        <v>2025</v>
      </c>
      <c r="D9" s="44">
        <v>2030</v>
      </c>
      <c r="E9" s="38" t="s">
        <v>43</v>
      </c>
      <c r="F9" s="6" t="s">
        <v>16</v>
      </c>
      <c r="G9" s="7">
        <f t="shared" ref="G9:G14" si="0">SUM(H9,I9,J9,K9,L9,M9)</f>
        <v>16835837.329999998</v>
      </c>
      <c r="H9" s="7">
        <v>2856346</v>
      </c>
      <c r="I9" s="7">
        <v>2849279.17</v>
      </c>
      <c r="J9" s="7">
        <v>2782553.04</v>
      </c>
      <c r="K9" s="7">
        <v>2782553.04</v>
      </c>
      <c r="L9" s="7">
        <v>2782553.04</v>
      </c>
      <c r="M9" s="7">
        <v>2782553.04</v>
      </c>
      <c r="N9" s="44" t="s">
        <v>39</v>
      </c>
      <c r="O9" s="44" t="s">
        <v>38</v>
      </c>
      <c r="P9" s="44">
        <v>100</v>
      </c>
      <c r="Q9" s="44">
        <v>100</v>
      </c>
      <c r="R9" s="44">
        <v>100</v>
      </c>
      <c r="S9" s="44">
        <v>100</v>
      </c>
      <c r="T9" s="44">
        <v>100</v>
      </c>
      <c r="U9" s="44">
        <v>100</v>
      </c>
    </row>
    <row r="10" spans="1:21" ht="63.75" thickBot="1" x14ac:dyDescent="0.3">
      <c r="A10" s="50"/>
      <c r="B10" s="50"/>
      <c r="C10" s="50"/>
      <c r="D10" s="50"/>
      <c r="E10" s="55"/>
      <c r="F10" s="8" t="s">
        <v>17</v>
      </c>
      <c r="G10" s="7">
        <f t="shared" si="0"/>
        <v>16835837.329999998</v>
      </c>
      <c r="H10" s="7">
        <v>2856346</v>
      </c>
      <c r="I10" s="7">
        <v>2849279.17</v>
      </c>
      <c r="J10" s="7">
        <v>2782553.04</v>
      </c>
      <c r="K10" s="7">
        <v>2782553.04</v>
      </c>
      <c r="L10" s="7">
        <v>2782553.04</v>
      </c>
      <c r="M10" s="7">
        <v>2782553.04</v>
      </c>
      <c r="N10" s="50"/>
      <c r="O10" s="50"/>
      <c r="P10" s="50"/>
      <c r="Q10" s="50"/>
      <c r="R10" s="50"/>
      <c r="S10" s="50"/>
      <c r="T10" s="50"/>
      <c r="U10" s="50"/>
    </row>
    <row r="11" spans="1:21" ht="126.75" thickBot="1" x14ac:dyDescent="0.3">
      <c r="A11" s="50"/>
      <c r="B11" s="50"/>
      <c r="C11" s="50"/>
      <c r="D11" s="50"/>
      <c r="E11" s="55"/>
      <c r="F11" s="9" t="s">
        <v>18</v>
      </c>
      <c r="G11" s="7">
        <f t="shared" si="0"/>
        <v>16835837.329999998</v>
      </c>
      <c r="H11" s="7">
        <v>2856346</v>
      </c>
      <c r="I11" s="7">
        <v>2849279.17</v>
      </c>
      <c r="J11" s="7">
        <v>2782553.04</v>
      </c>
      <c r="K11" s="7">
        <v>2782553.04</v>
      </c>
      <c r="L11" s="7">
        <v>2782553.04</v>
      </c>
      <c r="M11" s="7">
        <v>2782553.04</v>
      </c>
      <c r="N11" s="50"/>
      <c r="O11" s="50"/>
      <c r="P11" s="50"/>
      <c r="Q11" s="50"/>
      <c r="R11" s="50"/>
      <c r="S11" s="50"/>
      <c r="T11" s="50"/>
      <c r="U11" s="50"/>
    </row>
    <row r="12" spans="1:21" ht="32.25" thickBot="1" x14ac:dyDescent="0.3">
      <c r="A12" s="44">
        <v>2</v>
      </c>
      <c r="B12" s="44" t="s">
        <v>26</v>
      </c>
      <c r="C12" s="44">
        <v>2025</v>
      </c>
      <c r="D12" s="44">
        <v>2030</v>
      </c>
      <c r="E12" s="44" t="s">
        <v>44</v>
      </c>
      <c r="F12" s="10" t="s">
        <v>16</v>
      </c>
      <c r="G12" s="7">
        <f t="shared" si="0"/>
        <v>1756842</v>
      </c>
      <c r="H12" s="7">
        <v>304000</v>
      </c>
      <c r="I12" s="7">
        <v>296474</v>
      </c>
      <c r="J12" s="7">
        <v>289092</v>
      </c>
      <c r="K12" s="7">
        <v>289092</v>
      </c>
      <c r="L12" s="7">
        <v>289092</v>
      </c>
      <c r="M12" s="7">
        <v>289092</v>
      </c>
      <c r="N12" s="44" t="s">
        <v>30</v>
      </c>
      <c r="O12" s="44" t="s">
        <v>38</v>
      </c>
      <c r="P12" s="44">
        <v>100</v>
      </c>
      <c r="Q12" s="44">
        <v>100</v>
      </c>
      <c r="R12" s="44">
        <v>100</v>
      </c>
      <c r="S12" s="44">
        <v>100</v>
      </c>
      <c r="T12" s="44">
        <v>100</v>
      </c>
      <c r="U12" s="44">
        <v>100</v>
      </c>
    </row>
    <row r="13" spans="1:21" ht="63.75" thickBot="1" x14ac:dyDescent="0.3">
      <c r="A13" s="50"/>
      <c r="B13" s="50"/>
      <c r="C13" s="50"/>
      <c r="D13" s="50"/>
      <c r="E13" s="50"/>
      <c r="F13" s="8" t="s">
        <v>19</v>
      </c>
      <c r="G13" s="7">
        <f t="shared" si="0"/>
        <v>1756842</v>
      </c>
      <c r="H13" s="7">
        <v>304000</v>
      </c>
      <c r="I13" s="7">
        <v>296474</v>
      </c>
      <c r="J13" s="7">
        <v>289092</v>
      </c>
      <c r="K13" s="7">
        <v>289092</v>
      </c>
      <c r="L13" s="7">
        <v>289092</v>
      </c>
      <c r="M13" s="7">
        <v>289092</v>
      </c>
      <c r="N13" s="50"/>
      <c r="O13" s="50"/>
      <c r="P13" s="50"/>
      <c r="Q13" s="50"/>
      <c r="R13" s="50"/>
      <c r="S13" s="50"/>
      <c r="T13" s="50"/>
      <c r="U13" s="50"/>
    </row>
    <row r="14" spans="1:21" ht="126.75" thickBot="1" x14ac:dyDescent="0.3">
      <c r="A14" s="50"/>
      <c r="B14" s="50"/>
      <c r="C14" s="50"/>
      <c r="D14" s="50"/>
      <c r="E14" s="50"/>
      <c r="F14" s="9" t="s">
        <v>18</v>
      </c>
      <c r="G14" s="7">
        <f t="shared" si="0"/>
        <v>1756842</v>
      </c>
      <c r="H14" s="7">
        <v>304000</v>
      </c>
      <c r="I14" s="7">
        <v>296474</v>
      </c>
      <c r="J14" s="7">
        <v>289092</v>
      </c>
      <c r="K14" s="7">
        <v>289092</v>
      </c>
      <c r="L14" s="7">
        <v>289092</v>
      </c>
      <c r="M14" s="7">
        <v>289092</v>
      </c>
      <c r="N14" s="50"/>
      <c r="O14" s="50"/>
      <c r="P14" s="50"/>
      <c r="Q14" s="50"/>
      <c r="R14" s="50"/>
      <c r="S14" s="50"/>
      <c r="T14" s="50"/>
      <c r="U14" s="50"/>
    </row>
    <row r="15" spans="1:21" ht="32.25" thickBot="1" x14ac:dyDescent="0.3">
      <c r="A15" s="44">
        <v>3</v>
      </c>
      <c r="B15" s="44" t="s">
        <v>27</v>
      </c>
      <c r="C15" s="44">
        <v>2025</v>
      </c>
      <c r="D15" s="44">
        <v>2030</v>
      </c>
      <c r="E15" s="44" t="s">
        <v>15</v>
      </c>
      <c r="F15" s="6" t="s">
        <v>16</v>
      </c>
      <c r="G15" s="13">
        <v>62400</v>
      </c>
      <c r="H15" s="13">
        <v>62400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44" t="s">
        <v>29</v>
      </c>
      <c r="O15" s="44" t="s">
        <v>38</v>
      </c>
      <c r="P15" s="44">
        <v>100</v>
      </c>
      <c r="Q15" s="44">
        <v>100</v>
      </c>
      <c r="R15" s="44">
        <v>100</v>
      </c>
      <c r="S15" s="44">
        <v>100</v>
      </c>
      <c r="T15" s="44">
        <v>100</v>
      </c>
      <c r="U15" s="44">
        <v>100</v>
      </c>
    </row>
    <row r="16" spans="1:21" ht="63.75" thickBot="1" x14ac:dyDescent="0.3">
      <c r="A16" s="50"/>
      <c r="B16" s="50"/>
      <c r="C16" s="50"/>
      <c r="D16" s="50"/>
      <c r="E16" s="50"/>
      <c r="F16" s="8" t="s">
        <v>19</v>
      </c>
      <c r="G16" s="13">
        <v>62400</v>
      </c>
      <c r="H16" s="13">
        <v>62400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50"/>
      <c r="O16" s="50"/>
      <c r="P16" s="50"/>
      <c r="Q16" s="50"/>
      <c r="R16" s="50"/>
      <c r="S16" s="50"/>
      <c r="T16" s="50"/>
      <c r="U16" s="50"/>
    </row>
    <row r="17" spans="1:21" ht="126.75" thickBot="1" x14ac:dyDescent="0.3">
      <c r="A17" s="50"/>
      <c r="B17" s="50"/>
      <c r="C17" s="50"/>
      <c r="D17" s="50"/>
      <c r="E17" s="50"/>
      <c r="F17" s="9" t="s">
        <v>18</v>
      </c>
      <c r="G17" s="13">
        <v>62400</v>
      </c>
      <c r="H17" s="13">
        <v>62400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50"/>
      <c r="O17" s="50"/>
      <c r="P17" s="50"/>
      <c r="Q17" s="50"/>
      <c r="R17" s="50"/>
      <c r="S17" s="50"/>
      <c r="T17" s="50"/>
      <c r="U17" s="50"/>
    </row>
    <row r="18" spans="1:21" ht="32.25" thickBot="1" x14ac:dyDescent="0.3">
      <c r="A18" s="44">
        <v>4</v>
      </c>
      <c r="B18" s="44" t="s">
        <v>28</v>
      </c>
      <c r="C18" s="44">
        <v>2025</v>
      </c>
      <c r="D18" s="44">
        <v>2030</v>
      </c>
      <c r="E18" s="44" t="s">
        <v>45</v>
      </c>
      <c r="F18" s="6" t="s">
        <v>16</v>
      </c>
      <c r="G18" s="13">
        <f>SUM(H18,I18,J18,K18,L18,M18)</f>
        <v>637899.35</v>
      </c>
      <c r="H18" s="29">
        <v>120648</v>
      </c>
      <c r="I18" s="29">
        <v>105558.39</v>
      </c>
      <c r="J18" s="29">
        <v>102923.23999999999</v>
      </c>
      <c r="K18" s="29">
        <v>102923.23999999999</v>
      </c>
      <c r="L18" s="29">
        <v>102923.23999999999</v>
      </c>
      <c r="M18" s="29">
        <v>102923.23999999999</v>
      </c>
      <c r="N18" s="44" t="s">
        <v>40</v>
      </c>
      <c r="O18" s="44" t="s">
        <v>38</v>
      </c>
      <c r="P18" s="44">
        <v>100</v>
      </c>
      <c r="Q18" s="44">
        <v>100</v>
      </c>
      <c r="R18" s="44">
        <v>100</v>
      </c>
      <c r="S18" s="44">
        <v>100</v>
      </c>
      <c r="T18" s="44">
        <v>100</v>
      </c>
      <c r="U18" s="44">
        <v>100</v>
      </c>
    </row>
    <row r="19" spans="1:21" ht="63.75" thickBot="1" x14ac:dyDescent="0.3">
      <c r="A19" s="50"/>
      <c r="B19" s="50"/>
      <c r="C19" s="50"/>
      <c r="D19" s="50"/>
      <c r="E19" s="50"/>
      <c r="F19" s="22" t="s">
        <v>19</v>
      </c>
      <c r="G19" s="7">
        <f>SUM(H19,I19,J19,K19,L19,M19)</f>
        <v>637899.35</v>
      </c>
      <c r="H19" s="29">
        <v>120648</v>
      </c>
      <c r="I19" s="29">
        <v>105558.39</v>
      </c>
      <c r="J19" s="29">
        <v>102923.23999999999</v>
      </c>
      <c r="K19" s="29">
        <v>102923.23999999999</v>
      </c>
      <c r="L19" s="29">
        <v>102923.23999999999</v>
      </c>
      <c r="M19" s="29">
        <v>102923.23999999999</v>
      </c>
      <c r="N19" s="50"/>
      <c r="O19" s="50"/>
      <c r="P19" s="50"/>
      <c r="Q19" s="50"/>
      <c r="R19" s="50"/>
      <c r="S19" s="50"/>
      <c r="T19" s="50"/>
      <c r="U19" s="50"/>
    </row>
    <row r="20" spans="1:21" ht="126.75" thickBot="1" x14ac:dyDescent="0.3">
      <c r="A20" s="50"/>
      <c r="B20" s="50"/>
      <c r="C20" s="50"/>
      <c r="D20" s="50"/>
      <c r="E20" s="50"/>
      <c r="F20" s="11" t="s">
        <v>18</v>
      </c>
      <c r="G20" s="25">
        <f>SUM(H20,I20,J20,K20,L20,M20)</f>
        <v>637899.35</v>
      </c>
      <c r="H20" s="29">
        <v>120648</v>
      </c>
      <c r="I20" s="30">
        <v>105558.39</v>
      </c>
      <c r="J20" s="30">
        <v>102923.23999999999</v>
      </c>
      <c r="K20" s="30">
        <v>102923.23999999999</v>
      </c>
      <c r="L20" s="30">
        <v>102923.23999999999</v>
      </c>
      <c r="M20" s="30">
        <v>102923.23999999999</v>
      </c>
      <c r="N20" s="50"/>
      <c r="O20" s="50"/>
      <c r="P20" s="50"/>
      <c r="Q20" s="50"/>
      <c r="R20" s="50"/>
      <c r="S20" s="50"/>
      <c r="T20" s="50"/>
      <c r="U20" s="50"/>
    </row>
    <row r="21" spans="1:21" ht="32.25" customHeight="1" thickBot="1" x14ac:dyDescent="0.3">
      <c r="A21" s="61" t="s">
        <v>37</v>
      </c>
      <c r="B21" s="62"/>
      <c r="C21" s="44">
        <v>2025</v>
      </c>
      <c r="D21" s="32">
        <v>2030</v>
      </c>
      <c r="E21" s="32" t="s">
        <v>20</v>
      </c>
      <c r="F21" s="6" t="s">
        <v>16</v>
      </c>
      <c r="G21" s="13">
        <f t="shared" ref="G21:M23" si="1">SUM(G18,G15,G12,G9)</f>
        <v>19292978.68</v>
      </c>
      <c r="H21" s="13">
        <f t="shared" si="1"/>
        <v>3343394</v>
      </c>
      <c r="I21" s="26">
        <f t="shared" si="1"/>
        <v>3251311.56</v>
      </c>
      <c r="J21" s="26">
        <f t="shared" si="1"/>
        <v>3174568.2800000003</v>
      </c>
      <c r="K21" s="26">
        <f t="shared" si="1"/>
        <v>3174568.2800000003</v>
      </c>
      <c r="L21" s="26">
        <f t="shared" si="1"/>
        <v>3174568.2800000003</v>
      </c>
      <c r="M21" s="26">
        <f t="shared" si="1"/>
        <v>3174568.2800000003</v>
      </c>
      <c r="N21" s="32" t="s">
        <v>20</v>
      </c>
      <c r="O21" s="32" t="s">
        <v>20</v>
      </c>
      <c r="P21" s="32" t="s">
        <v>20</v>
      </c>
      <c r="Q21" s="32" t="s">
        <v>20</v>
      </c>
      <c r="R21" s="32" t="s">
        <v>20</v>
      </c>
      <c r="S21" s="32" t="s">
        <v>20</v>
      </c>
      <c r="T21" s="32" t="s">
        <v>20</v>
      </c>
      <c r="U21" s="32" t="s">
        <v>20</v>
      </c>
    </row>
    <row r="22" spans="1:21" ht="30.75" thickBot="1" x14ac:dyDescent="0.3">
      <c r="A22" s="56"/>
      <c r="B22" s="57"/>
      <c r="C22" s="50"/>
      <c r="D22" s="33"/>
      <c r="E22" s="33"/>
      <c r="F22" s="27" t="s">
        <v>21</v>
      </c>
      <c r="G22" s="13">
        <f t="shared" si="1"/>
        <v>19292978.68</v>
      </c>
      <c r="H22" s="26">
        <f t="shared" si="1"/>
        <v>3343394</v>
      </c>
      <c r="I22" s="26">
        <f t="shared" si="1"/>
        <v>3251311.56</v>
      </c>
      <c r="J22" s="26">
        <f t="shared" si="1"/>
        <v>3174568.2800000003</v>
      </c>
      <c r="K22" s="26">
        <f t="shared" si="1"/>
        <v>3174568.2800000003</v>
      </c>
      <c r="L22" s="26">
        <f t="shared" si="1"/>
        <v>3174568.2800000003</v>
      </c>
      <c r="M22" s="26">
        <f t="shared" si="1"/>
        <v>3174568.2800000003</v>
      </c>
      <c r="N22" s="33"/>
      <c r="O22" s="33"/>
      <c r="P22" s="33"/>
      <c r="Q22" s="33"/>
      <c r="R22" s="33"/>
      <c r="S22" s="33"/>
      <c r="T22" s="33"/>
      <c r="U22" s="33"/>
    </row>
    <row r="23" spans="1:21" ht="16.5" thickBot="1" x14ac:dyDescent="0.3">
      <c r="A23" s="58"/>
      <c r="B23" s="59"/>
      <c r="C23" s="51"/>
      <c r="D23" s="34"/>
      <c r="E23" s="34"/>
      <c r="F23" s="27" t="s">
        <v>22</v>
      </c>
      <c r="G23" s="28">
        <v>19280570.68</v>
      </c>
      <c r="H23" s="26">
        <f t="shared" si="1"/>
        <v>3343394</v>
      </c>
      <c r="I23" s="28">
        <v>3251311.56</v>
      </c>
      <c r="J23" s="28">
        <v>3174568.2800000003</v>
      </c>
      <c r="K23" s="28">
        <v>3174568.2800000003</v>
      </c>
      <c r="L23" s="28">
        <v>3174568.2800000003</v>
      </c>
      <c r="M23" s="28">
        <v>3174568.2800000003</v>
      </c>
      <c r="N23" s="34"/>
      <c r="O23" s="34"/>
      <c r="P23" s="34"/>
      <c r="Q23" s="34"/>
      <c r="R23" s="34"/>
      <c r="S23" s="34"/>
      <c r="T23" s="34"/>
      <c r="U23" s="34"/>
    </row>
    <row r="28" spans="1:21" ht="16.5" customHeight="1" x14ac:dyDescent="0.25">
      <c r="B28" t="s">
        <v>23</v>
      </c>
    </row>
  </sheetData>
  <mergeCells count="82">
    <mergeCell ref="U21:U23"/>
    <mergeCell ref="A21:B23"/>
    <mergeCell ref="C21:C23"/>
    <mergeCell ref="D21:D23"/>
    <mergeCell ref="E21:E23"/>
    <mergeCell ref="N21:N23"/>
    <mergeCell ref="O21:O23"/>
    <mergeCell ref="P21:P23"/>
    <mergeCell ref="Q21:Q23"/>
    <mergeCell ref="R21:R23"/>
    <mergeCell ref="S21:S23"/>
    <mergeCell ref="T21:T23"/>
    <mergeCell ref="R18:R20"/>
    <mergeCell ref="S18:S20"/>
    <mergeCell ref="T18:T20"/>
    <mergeCell ref="U18:U20"/>
    <mergeCell ref="U15:U17"/>
    <mergeCell ref="R15:R17"/>
    <mergeCell ref="S15:S17"/>
    <mergeCell ref="T15:T17"/>
    <mergeCell ref="A18:A20"/>
    <mergeCell ref="B18:B20"/>
    <mergeCell ref="C18:C20"/>
    <mergeCell ref="D18:D20"/>
    <mergeCell ref="E18:E20"/>
    <mergeCell ref="N18:N20"/>
    <mergeCell ref="O18:O20"/>
    <mergeCell ref="P18:P20"/>
    <mergeCell ref="Q18:Q20"/>
    <mergeCell ref="O15:O17"/>
    <mergeCell ref="P15:P17"/>
    <mergeCell ref="Q15:Q17"/>
    <mergeCell ref="U12:U14"/>
    <mergeCell ref="A15:A17"/>
    <mergeCell ref="B15:B17"/>
    <mergeCell ref="C15:C17"/>
    <mergeCell ref="D15:D17"/>
    <mergeCell ref="E15:E17"/>
    <mergeCell ref="N15:N17"/>
    <mergeCell ref="R9:R11"/>
    <mergeCell ref="S9:S11"/>
    <mergeCell ref="T9:T11"/>
    <mergeCell ref="R12:R14"/>
    <mergeCell ref="S12:S14"/>
    <mergeCell ref="T12:T14"/>
    <mergeCell ref="P12:P14"/>
    <mergeCell ref="Q12:Q14"/>
    <mergeCell ref="O9:O11"/>
    <mergeCell ref="P9:P11"/>
    <mergeCell ref="Q9:Q11"/>
    <mergeCell ref="C12:C14"/>
    <mergeCell ref="D12:D14"/>
    <mergeCell ref="E12:E14"/>
    <mergeCell ref="N12:N14"/>
    <mergeCell ref="O12:O14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  <mergeCell ref="N5:N7"/>
    <mergeCell ref="O5:O7"/>
    <mergeCell ref="P5:U6"/>
    <mergeCell ref="G6:G7"/>
    <mergeCell ref="H6:M6"/>
    <mergeCell ref="N9:N11"/>
    <mergeCell ref="A9:A11"/>
    <mergeCell ref="B9:B11"/>
    <mergeCell ref="C9:C11"/>
    <mergeCell ref="D9:D11"/>
    <mergeCell ref="E9:E11"/>
    <mergeCell ref="U9:U11"/>
    <mergeCell ref="A12:A14"/>
    <mergeCell ref="B12:B14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22" location="P867" display="P867"/>
    <hyperlink ref="F23" location="P867" display="P867"/>
  </hyperlinks>
  <pageMargins left="0.70866141732283472" right="0.70866141732283472" top="0.74803149606299213" bottom="0.74803149606299213" header="0.31496062992125984" footer="0.31496062992125984"/>
  <pageSetup paperSize="9" scale="3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opLeftCell="A11" zoomScale="78" zoomScaleNormal="78" workbookViewId="0">
      <selection activeCell="I23" sqref="I23"/>
    </sheetView>
  </sheetViews>
  <sheetFormatPr defaultRowHeight="15" x14ac:dyDescent="0.25"/>
  <cols>
    <col min="2" max="2" width="32" customWidth="1"/>
    <col min="5" max="5" width="25.140625" customWidth="1"/>
    <col min="6" max="6" width="19.28515625" customWidth="1"/>
    <col min="7" max="7" width="21" customWidth="1"/>
    <col min="8" max="13" width="13.140625" bestFit="1" customWidth="1"/>
    <col min="14" max="14" width="21.28515625" customWidth="1"/>
    <col min="18" max="19" width="9.140625" customWidth="1"/>
  </cols>
  <sheetData>
    <row r="1" spans="1:21" ht="127.5" customHeight="1" x14ac:dyDescent="0.25">
      <c r="A1" s="46" t="s">
        <v>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ht="38.25" customHeight="1" x14ac:dyDescent="0.25">
      <c r="A2" s="47" t="s">
        <v>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ht="15.75" thickBot="1" x14ac:dyDescent="0.3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6.5" thickBot="1" x14ac:dyDescent="0.3">
      <c r="A4" s="44" t="s">
        <v>0</v>
      </c>
      <c r="B4" s="44" t="s">
        <v>1</v>
      </c>
      <c r="C4" s="52" t="s">
        <v>2</v>
      </c>
      <c r="D4" s="53"/>
      <c r="E4" s="35" t="s">
        <v>3</v>
      </c>
      <c r="F4" s="52" t="s">
        <v>4</v>
      </c>
      <c r="G4" s="54"/>
      <c r="H4" s="54"/>
      <c r="I4" s="54"/>
      <c r="J4" s="54"/>
      <c r="K4" s="54"/>
      <c r="L4" s="54"/>
      <c r="M4" s="53"/>
      <c r="N4" s="52" t="s">
        <v>5</v>
      </c>
      <c r="O4" s="54"/>
      <c r="P4" s="54"/>
      <c r="Q4" s="54"/>
      <c r="R4" s="54"/>
      <c r="S4" s="54"/>
      <c r="T4" s="54"/>
      <c r="U4" s="53"/>
    </row>
    <row r="5" spans="1:21" ht="16.5" thickBot="1" x14ac:dyDescent="0.3">
      <c r="A5" s="50"/>
      <c r="B5" s="50"/>
      <c r="C5" s="44" t="s">
        <v>6</v>
      </c>
      <c r="D5" s="44" t="s">
        <v>7</v>
      </c>
      <c r="E5" s="36"/>
      <c r="F5" s="44" t="s">
        <v>8</v>
      </c>
      <c r="G5" s="52" t="s">
        <v>9</v>
      </c>
      <c r="H5" s="54"/>
      <c r="I5" s="54"/>
      <c r="J5" s="54"/>
      <c r="K5" s="54"/>
      <c r="L5" s="54"/>
      <c r="M5" s="53"/>
      <c r="N5" s="44" t="s">
        <v>10</v>
      </c>
      <c r="O5" s="35" t="s">
        <v>11</v>
      </c>
      <c r="P5" s="38" t="s">
        <v>12</v>
      </c>
      <c r="Q5" s="39"/>
      <c r="R5" s="39"/>
      <c r="S5" s="39"/>
      <c r="T5" s="39"/>
      <c r="U5" s="40"/>
    </row>
    <row r="6" spans="1:21" ht="16.5" thickBot="1" x14ac:dyDescent="0.3">
      <c r="A6" s="50"/>
      <c r="B6" s="50"/>
      <c r="C6" s="50"/>
      <c r="D6" s="50"/>
      <c r="E6" s="36"/>
      <c r="F6" s="50"/>
      <c r="G6" s="44" t="s">
        <v>13</v>
      </c>
      <c r="H6" s="38" t="s">
        <v>14</v>
      </c>
      <c r="I6" s="39"/>
      <c r="J6" s="39"/>
      <c r="K6" s="39"/>
      <c r="L6" s="39"/>
      <c r="M6" s="40"/>
      <c r="N6" s="50"/>
      <c r="O6" s="36"/>
      <c r="P6" s="41"/>
      <c r="Q6" s="42"/>
      <c r="R6" s="42"/>
      <c r="S6" s="42"/>
      <c r="T6" s="42"/>
      <c r="U6" s="43"/>
    </row>
    <row r="7" spans="1:21" ht="33" customHeight="1" thickBot="1" x14ac:dyDescent="0.3">
      <c r="A7" s="51"/>
      <c r="B7" s="51"/>
      <c r="C7" s="51"/>
      <c r="D7" s="51"/>
      <c r="E7" s="37"/>
      <c r="F7" s="51"/>
      <c r="G7" s="41"/>
      <c r="H7" s="1">
        <v>2025</v>
      </c>
      <c r="I7" s="2">
        <v>2026</v>
      </c>
      <c r="J7" s="2">
        <v>2027</v>
      </c>
      <c r="K7" s="2">
        <v>2028</v>
      </c>
      <c r="L7" s="2">
        <v>2029</v>
      </c>
      <c r="M7" s="3">
        <v>2030</v>
      </c>
      <c r="N7" s="43"/>
      <c r="O7" s="37"/>
      <c r="P7" s="1">
        <v>2025</v>
      </c>
      <c r="Q7" s="2">
        <v>2026</v>
      </c>
      <c r="R7" s="2">
        <v>2027</v>
      </c>
      <c r="S7" s="2">
        <v>2028</v>
      </c>
      <c r="T7" s="2">
        <v>2029</v>
      </c>
      <c r="U7" s="3">
        <v>2030</v>
      </c>
    </row>
    <row r="8" spans="1:21" ht="16.5" thickBot="1" x14ac:dyDescent="0.3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5">
        <v>14</v>
      </c>
      <c r="O8" s="5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5">
        <v>21</v>
      </c>
    </row>
    <row r="9" spans="1:21" ht="32.25" thickBot="1" x14ac:dyDescent="0.3">
      <c r="A9" s="44">
        <v>1</v>
      </c>
      <c r="B9" s="44" t="s">
        <v>33</v>
      </c>
      <c r="C9" s="44">
        <v>2025</v>
      </c>
      <c r="D9" s="44">
        <v>2030</v>
      </c>
      <c r="E9" s="38" t="s">
        <v>46</v>
      </c>
      <c r="F9" s="16" t="s">
        <v>16</v>
      </c>
      <c r="G9" s="18">
        <f t="shared" ref="G9:G14" si="0">SUM(H9,I9,J9,K9,L9,M9)</f>
        <v>3534045.5500000003</v>
      </c>
      <c r="H9" s="19">
        <v>610884</v>
      </c>
      <c r="I9" s="18">
        <v>595984.39</v>
      </c>
      <c r="J9" s="18">
        <v>581794.29</v>
      </c>
      <c r="K9" s="18">
        <v>581794.29</v>
      </c>
      <c r="L9" s="18">
        <v>581794.29</v>
      </c>
      <c r="M9" s="18">
        <v>581794.29</v>
      </c>
      <c r="N9" s="40" t="s">
        <v>32</v>
      </c>
      <c r="O9" s="44" t="s">
        <v>38</v>
      </c>
      <c r="P9" s="44">
        <v>100</v>
      </c>
      <c r="Q9" s="44">
        <v>100</v>
      </c>
      <c r="R9" s="44">
        <v>100</v>
      </c>
      <c r="S9" s="44">
        <v>100</v>
      </c>
      <c r="T9" s="44">
        <v>100</v>
      </c>
      <c r="U9" s="44">
        <v>100</v>
      </c>
    </row>
    <row r="10" spans="1:21" ht="63.75" thickBot="1" x14ac:dyDescent="0.3">
      <c r="A10" s="50"/>
      <c r="B10" s="50"/>
      <c r="C10" s="50"/>
      <c r="D10" s="50"/>
      <c r="E10" s="55"/>
      <c r="F10" s="17" t="s">
        <v>17</v>
      </c>
      <c r="G10" s="18">
        <f t="shared" si="0"/>
        <v>3534045.5500000003</v>
      </c>
      <c r="H10" s="18">
        <v>610884</v>
      </c>
      <c r="I10" s="18">
        <v>595984.39</v>
      </c>
      <c r="J10" s="18">
        <v>581794.29</v>
      </c>
      <c r="K10" s="18">
        <v>581794.29</v>
      </c>
      <c r="L10" s="18">
        <v>581794.29</v>
      </c>
      <c r="M10" s="18">
        <v>581794.29</v>
      </c>
      <c r="N10" s="60"/>
      <c r="O10" s="50"/>
      <c r="P10" s="50"/>
      <c r="Q10" s="50"/>
      <c r="R10" s="50"/>
      <c r="S10" s="50"/>
      <c r="T10" s="50"/>
      <c r="U10" s="50"/>
    </row>
    <row r="11" spans="1:21" ht="126.75" thickBot="1" x14ac:dyDescent="0.3">
      <c r="A11" s="50"/>
      <c r="B11" s="50"/>
      <c r="C11" s="50"/>
      <c r="D11" s="50"/>
      <c r="E11" s="55"/>
      <c r="F11" s="9" t="s">
        <v>18</v>
      </c>
      <c r="G11" s="18">
        <f t="shared" si="0"/>
        <v>3534045.5500000003</v>
      </c>
      <c r="H11" s="18">
        <v>610884</v>
      </c>
      <c r="I11" s="18">
        <v>595984.39</v>
      </c>
      <c r="J11" s="18">
        <v>581794.29</v>
      </c>
      <c r="K11" s="18">
        <v>581794.29</v>
      </c>
      <c r="L11" s="18">
        <v>581794.29</v>
      </c>
      <c r="M11" s="18">
        <v>581794.29</v>
      </c>
      <c r="N11" s="50"/>
      <c r="O11" s="50"/>
      <c r="P11" s="50"/>
      <c r="Q11" s="50"/>
      <c r="R11" s="50"/>
      <c r="S11" s="50"/>
      <c r="T11" s="50"/>
      <c r="U11" s="50"/>
    </row>
    <row r="12" spans="1:21" ht="32.25" thickBot="1" x14ac:dyDescent="0.3">
      <c r="A12" s="44">
        <v>2</v>
      </c>
      <c r="B12" s="44" t="s">
        <v>34</v>
      </c>
      <c r="C12" s="44">
        <v>2025</v>
      </c>
      <c r="D12" s="44">
        <v>2030</v>
      </c>
      <c r="E12" s="44" t="s">
        <v>47</v>
      </c>
      <c r="F12" s="20" t="s">
        <v>16</v>
      </c>
      <c r="G12" s="18">
        <f t="shared" si="0"/>
        <v>8417603.1699999999</v>
      </c>
      <c r="H12" s="18">
        <v>1455040.42</v>
      </c>
      <c r="I12" s="18">
        <v>1419551.63</v>
      </c>
      <c r="J12" s="21">
        <v>1385752.78</v>
      </c>
      <c r="K12" s="18">
        <v>1385752.78</v>
      </c>
      <c r="L12" s="18">
        <v>1385752.78</v>
      </c>
      <c r="M12" s="18">
        <v>1385752.78</v>
      </c>
      <c r="N12" s="40" t="s">
        <v>35</v>
      </c>
      <c r="O12" s="44" t="s">
        <v>38</v>
      </c>
      <c r="P12" s="44">
        <v>100</v>
      </c>
      <c r="Q12" s="44">
        <v>100</v>
      </c>
      <c r="R12" s="44">
        <v>100</v>
      </c>
      <c r="S12" s="44">
        <v>100</v>
      </c>
      <c r="T12" s="44">
        <v>100</v>
      </c>
      <c r="U12" s="44">
        <v>100</v>
      </c>
    </row>
    <row r="13" spans="1:21" ht="63.75" thickBot="1" x14ac:dyDescent="0.3">
      <c r="A13" s="50"/>
      <c r="B13" s="50"/>
      <c r="C13" s="50"/>
      <c r="D13" s="50"/>
      <c r="E13" s="50"/>
      <c r="F13" s="17" t="s">
        <v>19</v>
      </c>
      <c r="G13" s="18">
        <f t="shared" si="0"/>
        <v>8417603.1699999999</v>
      </c>
      <c r="H13" s="18">
        <v>1455040.42</v>
      </c>
      <c r="I13" s="18">
        <v>1419551.63</v>
      </c>
      <c r="J13" s="21">
        <v>1385752.78</v>
      </c>
      <c r="K13" s="18">
        <v>1385752.78</v>
      </c>
      <c r="L13" s="18">
        <v>1385752.78</v>
      </c>
      <c r="M13" s="18">
        <v>1385752.78</v>
      </c>
      <c r="N13" s="60"/>
      <c r="O13" s="50"/>
      <c r="P13" s="50"/>
      <c r="Q13" s="50"/>
      <c r="R13" s="50"/>
      <c r="S13" s="50"/>
      <c r="T13" s="50"/>
      <c r="U13" s="50"/>
    </row>
    <row r="14" spans="1:21" ht="126.75" thickBot="1" x14ac:dyDescent="0.3">
      <c r="A14" s="50"/>
      <c r="B14" s="50"/>
      <c r="C14" s="50"/>
      <c r="D14" s="50"/>
      <c r="E14" s="50"/>
      <c r="F14" s="9" t="s">
        <v>18</v>
      </c>
      <c r="G14" s="18">
        <f t="shared" si="0"/>
        <v>8417603.1699999999</v>
      </c>
      <c r="H14" s="18">
        <v>1455040.42</v>
      </c>
      <c r="I14" s="18">
        <v>1419551.63</v>
      </c>
      <c r="J14" s="21">
        <v>1385752.78</v>
      </c>
      <c r="K14" s="18">
        <v>1385752.78</v>
      </c>
      <c r="L14" s="18">
        <v>1385752.78</v>
      </c>
      <c r="M14" s="18">
        <v>1385752.78</v>
      </c>
      <c r="N14" s="50"/>
      <c r="O14" s="50"/>
      <c r="P14" s="50"/>
      <c r="Q14" s="50"/>
      <c r="R14" s="50"/>
      <c r="S14" s="50"/>
      <c r="T14" s="50"/>
      <c r="U14" s="50"/>
    </row>
    <row r="15" spans="1:21" ht="32.25" thickBot="1" x14ac:dyDescent="0.3">
      <c r="A15" s="32">
        <v>3</v>
      </c>
      <c r="B15" s="32" t="s">
        <v>48</v>
      </c>
      <c r="C15" s="32">
        <v>2025</v>
      </c>
      <c r="D15" s="32">
        <v>2030</v>
      </c>
      <c r="E15" s="32" t="s">
        <v>45</v>
      </c>
      <c r="F15" s="31" t="s">
        <v>16</v>
      </c>
      <c r="G15" s="13">
        <v>100000</v>
      </c>
      <c r="H15" s="13">
        <v>100000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32" t="s">
        <v>49</v>
      </c>
      <c r="O15" s="32" t="s">
        <v>50</v>
      </c>
      <c r="P15" s="32">
        <v>1</v>
      </c>
      <c r="Q15" s="32">
        <v>1</v>
      </c>
      <c r="R15" s="32" t="s">
        <v>20</v>
      </c>
      <c r="S15" s="32" t="s">
        <v>20</v>
      </c>
      <c r="T15" s="32" t="s">
        <v>20</v>
      </c>
      <c r="U15" s="32" t="s">
        <v>20</v>
      </c>
    </row>
    <row r="16" spans="1:21" ht="63.75" thickBot="1" x14ac:dyDescent="0.3">
      <c r="A16" s="33"/>
      <c r="B16" s="33"/>
      <c r="C16" s="33"/>
      <c r="D16" s="33"/>
      <c r="E16" s="33"/>
      <c r="F16" s="22" t="s">
        <v>19</v>
      </c>
      <c r="G16" s="13">
        <v>100000</v>
      </c>
      <c r="H16" s="13">
        <v>100000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33"/>
      <c r="O16" s="33"/>
      <c r="P16" s="33"/>
      <c r="Q16" s="33"/>
      <c r="R16" s="33"/>
      <c r="S16" s="33"/>
      <c r="T16" s="33"/>
      <c r="U16" s="33"/>
    </row>
    <row r="17" spans="1:21" ht="126.75" thickBot="1" x14ac:dyDescent="0.3">
      <c r="A17" s="34"/>
      <c r="B17" s="34"/>
      <c r="C17" s="34"/>
      <c r="D17" s="34"/>
      <c r="E17" s="34"/>
      <c r="F17" s="22" t="s">
        <v>18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34"/>
      <c r="O17" s="34"/>
      <c r="P17" s="34"/>
      <c r="Q17" s="34"/>
      <c r="R17" s="34"/>
      <c r="S17" s="34"/>
      <c r="T17" s="34"/>
      <c r="U17" s="34"/>
    </row>
    <row r="18" spans="1:21" ht="32.25" thickBot="1" x14ac:dyDescent="0.3">
      <c r="A18" s="61" t="s">
        <v>36</v>
      </c>
      <c r="B18" s="62"/>
      <c r="C18" s="44">
        <v>2025</v>
      </c>
      <c r="D18" s="44">
        <v>2030</v>
      </c>
      <c r="E18" s="44" t="s">
        <v>20</v>
      </c>
      <c r="F18" s="6" t="s">
        <v>16</v>
      </c>
      <c r="G18" s="13">
        <f>SUM(G9,G12,G15)</f>
        <v>12051648.720000001</v>
      </c>
      <c r="H18" s="15">
        <f>SUM(H9,H12,H15)</f>
        <v>2165924.42</v>
      </c>
      <c r="I18" s="24">
        <f t="shared" ref="H18:M18" si="1">SUM(I9,I12)</f>
        <v>2015536.02</v>
      </c>
      <c r="J18" s="24">
        <f t="shared" si="1"/>
        <v>1967547.07</v>
      </c>
      <c r="K18" s="24">
        <f t="shared" si="1"/>
        <v>1967547.07</v>
      </c>
      <c r="L18" s="24">
        <f t="shared" si="1"/>
        <v>1967547.07</v>
      </c>
      <c r="M18" s="24">
        <f t="shared" si="1"/>
        <v>1967547.07</v>
      </c>
      <c r="N18" s="44" t="s">
        <v>20</v>
      </c>
      <c r="O18" s="44" t="s">
        <v>20</v>
      </c>
      <c r="P18" s="44" t="s">
        <v>20</v>
      </c>
      <c r="Q18" s="44" t="s">
        <v>20</v>
      </c>
      <c r="R18" s="44" t="s">
        <v>20</v>
      </c>
      <c r="S18" s="44" t="s">
        <v>20</v>
      </c>
      <c r="T18" s="44" t="s">
        <v>20</v>
      </c>
      <c r="U18" s="44" t="s">
        <v>20</v>
      </c>
    </row>
    <row r="19" spans="1:21" ht="30.75" thickBot="1" x14ac:dyDescent="0.3">
      <c r="A19" s="56"/>
      <c r="B19" s="57"/>
      <c r="C19" s="50"/>
      <c r="D19" s="50"/>
      <c r="E19" s="50"/>
      <c r="F19" s="14" t="s">
        <v>21</v>
      </c>
      <c r="G19" s="7">
        <f>SUM(G10,G13,G16)</f>
        <v>12051648.720000001</v>
      </c>
      <c r="H19" s="7">
        <f>SUM(H10,H13,H16)</f>
        <v>2165924.42</v>
      </c>
      <c r="I19" s="23">
        <f>SUM(I10,I13)</f>
        <v>2015536.02</v>
      </c>
      <c r="J19" s="23">
        <f t="shared" ref="J19:M20" si="2">SUM(J13,J10)</f>
        <v>1967547.07</v>
      </c>
      <c r="K19" s="23">
        <f t="shared" si="2"/>
        <v>1967547.07</v>
      </c>
      <c r="L19" s="23">
        <f t="shared" si="2"/>
        <v>1967547.07</v>
      </c>
      <c r="M19" s="23">
        <f t="shared" si="2"/>
        <v>1967547.07</v>
      </c>
      <c r="N19" s="50"/>
      <c r="O19" s="50"/>
      <c r="P19" s="50"/>
      <c r="Q19" s="50"/>
      <c r="R19" s="50"/>
      <c r="S19" s="50"/>
      <c r="T19" s="50"/>
      <c r="U19" s="50"/>
    </row>
    <row r="20" spans="1:21" ht="16.5" thickBot="1" x14ac:dyDescent="0.3">
      <c r="A20" s="58"/>
      <c r="B20" s="59"/>
      <c r="C20" s="51"/>
      <c r="D20" s="51"/>
      <c r="E20" s="51"/>
      <c r="F20" s="14" t="s">
        <v>22</v>
      </c>
      <c r="G20" s="63">
        <f>SUM(G11,G14,G17)</f>
        <v>11951648.720000001</v>
      </c>
      <c r="H20" s="23">
        <f>SUM(H11,H14)</f>
        <v>2065924.42</v>
      </c>
      <c r="I20" s="23">
        <f>SUM(I11,I14)</f>
        <v>2015536.02</v>
      </c>
      <c r="J20" s="23">
        <f t="shared" si="2"/>
        <v>1967547.07</v>
      </c>
      <c r="K20" s="23">
        <f t="shared" si="2"/>
        <v>1967547.07</v>
      </c>
      <c r="L20" s="23">
        <f t="shared" si="2"/>
        <v>1967547.07</v>
      </c>
      <c r="M20" s="23">
        <f t="shared" si="2"/>
        <v>1967547.07</v>
      </c>
      <c r="N20" s="51"/>
      <c r="O20" s="51"/>
      <c r="P20" s="51"/>
      <c r="Q20" s="51"/>
      <c r="R20" s="51"/>
      <c r="S20" s="51"/>
      <c r="T20" s="51"/>
      <c r="U20" s="51"/>
    </row>
    <row r="25" spans="1:21" x14ac:dyDescent="0.25">
      <c r="B25" t="s">
        <v>23</v>
      </c>
    </row>
  </sheetData>
  <mergeCells count="69">
    <mergeCell ref="S15:S17"/>
    <mergeCell ref="T15:T17"/>
    <mergeCell ref="U15:U17"/>
    <mergeCell ref="N15:N17"/>
    <mergeCell ref="O15:O17"/>
    <mergeCell ref="P15:P17"/>
    <mergeCell ref="Q15:Q17"/>
    <mergeCell ref="R15:R17"/>
    <mergeCell ref="A15:A17"/>
    <mergeCell ref="B15:B17"/>
    <mergeCell ref="C15:C17"/>
    <mergeCell ref="D15:D17"/>
    <mergeCell ref="E15:E17"/>
    <mergeCell ref="U18:U20"/>
    <mergeCell ref="A18:B20"/>
    <mergeCell ref="C18:C20"/>
    <mergeCell ref="D18:D20"/>
    <mergeCell ref="E18:E20"/>
    <mergeCell ref="N18:N20"/>
    <mergeCell ref="O18:O20"/>
    <mergeCell ref="P18:P20"/>
    <mergeCell ref="Q18:Q20"/>
    <mergeCell ref="R18:R20"/>
    <mergeCell ref="S18:S20"/>
    <mergeCell ref="T18:T20"/>
    <mergeCell ref="R12:R14"/>
    <mergeCell ref="S12:S14"/>
    <mergeCell ref="T12:T14"/>
    <mergeCell ref="U12:U14"/>
    <mergeCell ref="U9:U11"/>
    <mergeCell ref="R9:R11"/>
    <mergeCell ref="S9:S11"/>
    <mergeCell ref="T9:T11"/>
    <mergeCell ref="A12:A14"/>
    <mergeCell ref="B12:B14"/>
    <mergeCell ref="C12:C14"/>
    <mergeCell ref="D12:D14"/>
    <mergeCell ref="E12:E14"/>
    <mergeCell ref="N12:N14"/>
    <mergeCell ref="O12:O14"/>
    <mergeCell ref="P12:P14"/>
    <mergeCell ref="Q12:Q14"/>
    <mergeCell ref="O9:O11"/>
    <mergeCell ref="P9:P11"/>
    <mergeCell ref="Q9:Q11"/>
    <mergeCell ref="N9:N11"/>
    <mergeCell ref="N5:N7"/>
    <mergeCell ref="O5:O7"/>
    <mergeCell ref="A9:A11"/>
    <mergeCell ref="B9:B11"/>
    <mergeCell ref="C9:C11"/>
    <mergeCell ref="D9:D11"/>
    <mergeCell ref="E9:E11"/>
    <mergeCell ref="P5:U6"/>
    <mergeCell ref="G6:G7"/>
    <mergeCell ref="H6:M6"/>
    <mergeCell ref="A1:U1"/>
    <mergeCell ref="A2:U2"/>
    <mergeCell ref="A3:U3"/>
    <mergeCell ref="A4:A7"/>
    <mergeCell ref="B4:B7"/>
    <mergeCell ref="C4:D4"/>
    <mergeCell ref="E4:E7"/>
    <mergeCell ref="F4:M4"/>
    <mergeCell ref="N4:U4"/>
    <mergeCell ref="C5:C7"/>
    <mergeCell ref="D5:D7"/>
    <mergeCell ref="F5:F7"/>
    <mergeCell ref="G5:M5"/>
  </mergeCells>
  <hyperlinks>
    <hyperlink ref="E4" location="P865" display="P865"/>
    <hyperlink ref="O5" r:id="rId1" display="consultantplus://offline/ref=011DD8549A9372B9085ED7E85BF5698236070B727B6235194F592FBA44E7B88A0E7CE1D8578E91C5E9C7E9C920iF6BD"/>
    <hyperlink ref="F19" location="P867" display="P867"/>
    <hyperlink ref="F20" location="P867" display="P867"/>
  </hyperlinks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КП1</vt:lpstr>
      <vt:lpstr>КП2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2025-05-26T09:21:24Z</dcterms:modified>
</cp:coreProperties>
</file>