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s7\User\Desktop\мп\"/>
    </mc:Choice>
  </mc:AlternateContent>
  <bookViews>
    <workbookView xWindow="0" yWindow="0" windowWidth="28800" windowHeight="12300" activeTab="1"/>
  </bookViews>
  <sheets>
    <sheet name="КП1" sheetId="1" r:id="rId1"/>
    <sheet name="КП2" sheetId="2" r:id="rId2"/>
    <sheet name="КП 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6" i="3" l="1"/>
  <c r="L16" i="3"/>
  <c r="K16" i="3"/>
  <c r="J16" i="3"/>
  <c r="I16" i="3"/>
  <c r="H16" i="3"/>
  <c r="G16" i="3"/>
  <c r="M15" i="3"/>
  <c r="L15" i="3"/>
  <c r="K15" i="3"/>
  <c r="J15" i="3"/>
  <c r="I15" i="3"/>
  <c r="H15" i="3"/>
  <c r="G15" i="3"/>
  <c r="M14" i="3"/>
  <c r="L14" i="3"/>
  <c r="K14" i="3"/>
  <c r="J14" i="3"/>
  <c r="I14" i="3"/>
  <c r="H14" i="3"/>
  <c r="G14" i="3"/>
  <c r="M13" i="3"/>
  <c r="L13" i="3"/>
  <c r="K13" i="3"/>
  <c r="J13" i="3"/>
  <c r="I13" i="3"/>
  <c r="H13" i="3"/>
  <c r="G13" i="3"/>
  <c r="G12" i="3"/>
  <c r="G11" i="3"/>
  <c r="G10" i="3"/>
  <c r="G9" i="3"/>
  <c r="M23" i="2"/>
  <c r="L23" i="2"/>
  <c r="K23" i="2"/>
  <c r="J23" i="2"/>
  <c r="I23" i="2"/>
  <c r="H23" i="2"/>
  <c r="K22" i="2"/>
  <c r="G17" i="2"/>
  <c r="G16" i="2" s="1"/>
  <c r="G15" i="2" s="1"/>
  <c r="M16" i="2"/>
  <c r="L16" i="2"/>
  <c r="L15" i="2" s="1"/>
  <c r="K16" i="2"/>
  <c r="J16" i="2"/>
  <c r="J15" i="2" s="1"/>
  <c r="I16" i="2"/>
  <c r="H16" i="2"/>
  <c r="H15" i="2" s="1"/>
  <c r="M15" i="2"/>
  <c r="K15" i="2"/>
  <c r="I15" i="2"/>
  <c r="G14" i="2"/>
  <c r="M13" i="2"/>
  <c r="M12" i="2" s="1"/>
  <c r="L13" i="2"/>
  <c r="K13" i="2"/>
  <c r="K12" i="2" s="1"/>
  <c r="K21" i="2" s="1"/>
  <c r="J13" i="2"/>
  <c r="J22" i="2" s="1"/>
  <c r="I13" i="2"/>
  <c r="I12" i="2" s="1"/>
  <c r="H13" i="2"/>
  <c r="G13" i="2"/>
  <c r="G12" i="2" s="1"/>
  <c r="J12" i="2"/>
  <c r="G11" i="2"/>
  <c r="G23" i="2" s="1"/>
  <c r="G10" i="2"/>
  <c r="G22" i="2" s="1"/>
  <c r="M9" i="2"/>
  <c r="L9" i="2"/>
  <c r="K9" i="2"/>
  <c r="J9" i="2"/>
  <c r="J21" i="2" s="1"/>
  <c r="I9" i="2"/>
  <c r="G9" i="2" s="1"/>
  <c r="H9" i="2"/>
  <c r="M18" i="1"/>
  <c r="L18" i="1"/>
  <c r="K18" i="1"/>
  <c r="J18" i="1"/>
  <c r="I18" i="1"/>
  <c r="H18" i="1"/>
  <c r="M17" i="1"/>
  <c r="L17" i="1"/>
  <c r="K17" i="1"/>
  <c r="J17" i="1"/>
  <c r="I17" i="1"/>
  <c r="H17" i="1"/>
  <c r="M16" i="1"/>
  <c r="L16" i="1"/>
  <c r="K16" i="1"/>
  <c r="J16" i="1"/>
  <c r="I16" i="1"/>
  <c r="H16" i="1"/>
  <c r="G11" i="1"/>
  <c r="G18" i="1" s="1"/>
  <c r="G10" i="1"/>
  <c r="G17" i="1" s="1"/>
  <c r="G9" i="1"/>
  <c r="G16" i="1" s="1"/>
  <c r="G21" i="2" l="1"/>
  <c r="M21" i="2"/>
  <c r="I21" i="2"/>
  <c r="H22" i="2"/>
  <c r="L22" i="2"/>
  <c r="H12" i="2"/>
  <c r="H21" i="2" s="1"/>
  <c r="I22" i="2"/>
  <c r="M22" i="2"/>
  <c r="L12" i="2"/>
  <c r="L21" i="2" s="1"/>
</calcChain>
</file>

<file path=xl/sharedStrings.xml><?xml version="1.0" encoding="utf-8"?>
<sst xmlns="http://schemas.openxmlformats.org/spreadsheetml/2006/main" count="144" uniqueCount="54">
  <si>
    <t>N п/п</t>
  </si>
  <si>
    <t>Наименование мероприятия</t>
  </si>
  <si>
    <t>Срок реализации</t>
  </si>
  <si>
    <t>Участник &lt;1&gt;</t>
  </si>
  <si>
    <t>Финансовое обеспечение</t>
  </si>
  <si>
    <t>Результат реализации мероприятия (далее - результат)</t>
  </si>
  <si>
    <t>с (год)</t>
  </si>
  <si>
    <t>по (год)</t>
  </si>
  <si>
    <t>Источник</t>
  </si>
  <si>
    <t>Объем (рублей)</t>
  </si>
  <si>
    <t>Наименование результата</t>
  </si>
  <si>
    <t>Единица измерения (по ОКЕИ)</t>
  </si>
  <si>
    <t>Значение</t>
  </si>
  <si>
    <t>всего по годам реализации</t>
  </si>
  <si>
    <t>в том числе по годам реализации</t>
  </si>
  <si>
    <t>Развитие массового спорта</t>
  </si>
  <si>
    <t xml:space="preserve">Муниципальное казенное учреждение Тюкалинского муниципального района Омской области «Центр по делам молодежи, физической культуры и спорта»
</t>
  </si>
  <si>
    <t>Всего, в том числе:</t>
  </si>
  <si>
    <t xml:space="preserve">Доля граждан, систематически занимающихся физической культурой и спортом </t>
  </si>
  <si>
    <t>процент</t>
  </si>
  <si>
    <t xml:space="preserve">Районный бюджет (далее - Источник № 1), из них: </t>
  </si>
  <si>
    <t xml:space="preserve">- налоговые и неналоговые доходы, поступления  нецелевого характера (далее - источник № 1.1)    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</si>
  <si>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</t>
  </si>
  <si>
    <t>Доля исполненных контрактов (договоров) по материально-техническому оснащениюе</t>
  </si>
  <si>
    <t>ВСЕГО по комплексу процессных мероприятий "Проведение спортивных и физкультурных мероприятий, развитие массового спорта"</t>
  </si>
  <si>
    <t>X</t>
  </si>
  <si>
    <t xml:space="preserve">Источник N 1, из них:   </t>
  </si>
  <si>
    <t xml:space="preserve">- источник N 1.1    </t>
  </si>
  <si>
    <t xml:space="preserve"> </t>
  </si>
  <si>
    <t>ПЕРЕЧЕНЬ МЕРОПРИЯТИЙ комплекса процессных мероприятий "Реализация мероприятий в сфере молодежной политики на территории Тюкалинского муниципального района Омской области"</t>
  </si>
  <si>
    <t xml:space="preserve">Обеспечение деятельности учреждения по работе с молодежью
</t>
  </si>
  <si>
    <t>Муниципальное казенное учреждение Тюкалинского муниципального района Омской области «Центр по делам молодежи, физической культуры и спорта»</t>
  </si>
  <si>
    <t xml:space="preserve">Доля  исполненных договоров для  обеспечения деятельности учреждения по работе с молодежью  </t>
  </si>
  <si>
    <t>Создание условий для развития творчества и досуга</t>
  </si>
  <si>
    <t xml:space="preserve">Доля молодежи охваченной молодежными проектами, программами, мероприятиями в рамках реализации основных направлений молодежной политики </t>
  </si>
  <si>
    <t xml:space="preserve">Районный бюджет (далее - Источник № 1), из них:   </t>
  </si>
  <si>
    <t xml:space="preserve">
Гражданско-патриотическое воспитание молодежи
</t>
  </si>
  <si>
    <t>ВСЕГО по комплексу процессных мероприятий "Реализация мероприятий в сфере молодежной политики на территории Тюкалинского муниципального района Омской области"</t>
  </si>
  <si>
    <t xml:space="preserve">Источник N 1, из них:    </t>
  </si>
  <si>
    <t xml:space="preserve">- источник N 1.1   </t>
  </si>
  <si>
    <t>ПЕРЕЧЕНЬ МЕРОПРИЯТИЙ комплекса процессных мероприятий "Организация оздоровления и отдыха детей на территории Тюкалинского муниципального района Омской области"</t>
  </si>
  <si>
    <t>Организация и осуществление мероприятий по работе с детьми и молодежью в каникулярное время</t>
  </si>
  <si>
    <t>Доля детей  в возрасте от 6 до 18 лет, направленных в организации отдыха детей и их оздоровления, в общей численности детей  в возрасте от 6 до18 лет, проживающих на территории муниципального образования</t>
  </si>
  <si>
    <t>-налоговые и неналоговые доходы, поступления в районный бюджет нецелевого характера (далее - источник № 1.1)</t>
  </si>
  <si>
    <t>-межбюджетные трансферты целевого характера (далее - источник № 1.2)</t>
  </si>
  <si>
    <t>ВСЕГО по комплексу процессных мероприятий "Организация оздоровления и отдыха детей на территории Тюкалинского муниципального района Омской области"</t>
  </si>
  <si>
    <t>Источник N 1, из них: &lt;3&gt;</t>
  </si>
  <si>
    <t xml:space="preserve">- источник N 1.2   </t>
  </si>
  <si>
    <r>
      <t xml:space="preserve">ПЕРЕЧЕНЬ МЕРОПРИЯТИЙ комплекса процессных мероприятий </t>
    </r>
    <r>
      <rPr>
        <b/>
        <sz val="14"/>
        <rFont val="Times New Roman"/>
        <charset val="204"/>
      </rPr>
      <t>"</t>
    </r>
    <r>
      <rPr>
        <sz val="14"/>
        <rFont val="Times New Roman"/>
        <charset val="204"/>
      </rPr>
      <t>Проведение спортивных и физкультурных мероприятий, развитие массового спорта"</t>
    </r>
  </si>
  <si>
    <t xml:space="preserve">Приложение № 1
к муниципальной программе
Тюкалинского муниципального района
Омской области
«Развитие физической культуры и спорта, 
реализация мероприятий в сфере молодежной политики
 в Тюкалинском муниципальном районе Омской области»
</t>
  </si>
  <si>
    <t>Поддержка деятельности волонтерских отрядов и добровольческих инициатив</t>
  </si>
  <si>
    <t>Доля граждан, занимающихся добровольческой (волонтерской) деятельностью</t>
  </si>
  <si>
    <t xml:space="preserve">
</t>
  </si>
  <si>
    <t xml:space="preserve">-межбюджетные трансферты целевого характера   (далее - источник № 1.2)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</si>
</sst>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##0.00"/>
  </numFmts>
  <fonts count="12">
    <font>
      <sz val="11"/>
      <color theme="1"/>
      <name val="Calibri"/>
      <charset val="134"/>
      <scheme val="minor"/>
    </font>
    <font>
      <sz val="12"/>
      <color theme="1"/>
      <name val="Times New Roman"/>
      <charset val="204"/>
    </font>
    <font>
      <sz val="14"/>
      <name val="Times New Roman"/>
      <charset val="204"/>
    </font>
    <font>
      <sz val="11"/>
      <name val="Calibri"/>
      <charset val="134"/>
      <scheme val="minor"/>
    </font>
    <font>
      <u/>
      <sz val="11"/>
      <color theme="10"/>
      <name val="Calibri"/>
      <charset val="134"/>
      <scheme val="minor"/>
    </font>
    <font>
      <sz val="12"/>
      <name val="Times New Roman"/>
      <charset val="204"/>
    </font>
    <font>
      <sz val="12"/>
      <color rgb="FFFF0000"/>
      <name val="Times New Roman"/>
      <charset val="204"/>
    </font>
    <font>
      <sz val="11"/>
      <color theme="1"/>
      <name val="Times New Roman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8" fillId="0" borderId="0"/>
  </cellStyleXfs>
  <cellXfs count="85">
    <xf numFmtId="0" fontId="0" fillId="0" borderId="0" xfId="0"/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left" vertical="center" wrapText="1"/>
    </xf>
    <xf numFmtId="49" fontId="1" fillId="0" borderId="15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vertical="center" wrapText="1"/>
    </xf>
    <xf numFmtId="0" fontId="1" fillId="0" borderId="4" xfId="0" applyFont="1" applyBorder="1"/>
    <xf numFmtId="49" fontId="1" fillId="0" borderId="4" xfId="0" applyNumberFormat="1" applyFont="1" applyBorder="1"/>
    <xf numFmtId="164" fontId="1" fillId="0" borderId="12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164" fontId="7" fillId="0" borderId="3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0" fontId="1" fillId="0" borderId="22" xfId="0" applyFont="1" applyBorder="1" applyAlignment="1">
      <alignment horizontal="left" vertical="center" wrapText="1"/>
    </xf>
    <xf numFmtId="164" fontId="7" fillId="0" borderId="23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 wrapText="1"/>
    </xf>
    <xf numFmtId="164" fontId="7" fillId="0" borderId="2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9" fontId="1" fillId="0" borderId="12" xfId="0" applyNumberFormat="1" applyFont="1" applyBorder="1" applyAlignment="1">
      <alignment vertical="center" wrapText="1"/>
    </xf>
    <xf numFmtId="0" fontId="1" fillId="0" borderId="12" xfId="0" applyFont="1" applyBorder="1" applyAlignment="1">
      <alignment wrapText="1"/>
    </xf>
    <xf numFmtId="49" fontId="1" fillId="0" borderId="12" xfId="0" applyNumberFormat="1" applyFont="1" applyBorder="1"/>
    <xf numFmtId="164" fontId="7" fillId="0" borderId="8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 wrapText="1"/>
    </xf>
    <xf numFmtId="49" fontId="1" fillId="0" borderId="12" xfId="0" applyNumberFormat="1" applyFont="1" applyBorder="1" applyAlignment="1">
      <alignment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4" fillId="0" borderId="2" xfId="1" applyBorder="1" applyAlignment="1">
      <alignment horizontal="center" vertical="center" wrapText="1"/>
    </xf>
    <xf numFmtId="0" fontId="4" fillId="0" borderId="6" xfId="1" applyBorder="1" applyAlignment="1">
      <alignment horizontal="center" vertical="center" wrapText="1"/>
    </xf>
    <xf numFmtId="0" fontId="4" fillId="0" borderId="8" xfId="1" applyBorder="1" applyAlignment="1">
      <alignment horizontal="center" vertical="center" wrapText="1"/>
    </xf>
    <xf numFmtId="0" fontId="5" fillId="0" borderId="25" xfId="0" applyFont="1" applyBorder="1" applyAlignment="1">
      <alignment vertical="center" wrapText="1"/>
    </xf>
    <xf numFmtId="0" fontId="5" fillId="0" borderId="26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5" fillId="0" borderId="28" xfId="0" applyFont="1" applyBorder="1" applyAlignment="1">
      <alignment vertical="center" wrapText="1"/>
    </xf>
    <xf numFmtId="0" fontId="5" fillId="0" borderId="29" xfId="0" applyFont="1" applyBorder="1" applyAlignment="1">
      <alignment vertical="center" wrapText="1"/>
    </xf>
    <xf numFmtId="0" fontId="5" fillId="0" borderId="3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0" fillId="0" borderId="4" xfId="0" applyBorder="1"/>
    <xf numFmtId="49" fontId="1" fillId="0" borderId="2" xfId="0" applyNumberFormat="1" applyFont="1" applyBorder="1"/>
    <xf numFmtId="164" fontId="1" fillId="0" borderId="20" xfId="0" applyNumberFormat="1" applyFont="1" applyBorder="1" applyAlignment="1">
      <alignment horizontal="center" vertical="center" wrapText="1"/>
    </xf>
    <xf numFmtId="0" fontId="0" fillId="0" borderId="12" xfId="0" applyBorder="1"/>
    <xf numFmtId="0" fontId="11" fillId="0" borderId="2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011DD8549A9372B9085ED7E85BF5698236070B727B6235194F592FBA44E7B88A0E7CE1D8578E91C5E9C7E9C920iF6BD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consultantplus://offline/ref=011DD8549A9372B9085ED7E85BF5698236070B727B6235194F592FBA44E7B88A0E7CE1D8578E91C5E9C7E9C920iF6BD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consultantplus://offline/ref=011DD8549A9372B9085ED7E85BF5698236070B727B6235194F592FBA44E7B88A0E7CE1D8578E91C5E9C7E9C920iF6B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zoomScale="78" zoomScaleNormal="78" workbookViewId="0">
      <selection activeCell="O12" sqref="O12:U15"/>
    </sheetView>
  </sheetViews>
  <sheetFormatPr defaultColWidth="9" defaultRowHeight="15"/>
  <cols>
    <col min="2" max="2" width="32" customWidth="1"/>
    <col min="5" max="5" width="25.140625" customWidth="1"/>
    <col min="6" max="6" width="19.28515625" customWidth="1"/>
    <col min="7" max="7" width="14.140625" customWidth="1"/>
    <col min="8" max="13" width="13.140625" customWidth="1"/>
    <col min="14" max="14" width="21.28515625" customWidth="1"/>
    <col min="18" max="19" width="9.140625" customWidth="1"/>
  </cols>
  <sheetData>
    <row r="1" spans="1:21" ht="128.25" customHeight="1">
      <c r="A1" s="29" t="s">
        <v>49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</row>
    <row r="2" spans="1:21" ht="32.25" customHeight="1">
      <c r="A2" s="31" t="s">
        <v>48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</row>
    <row r="3" spans="1:21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</row>
    <row r="4" spans="1:21" ht="15.75">
      <c r="A4" s="37" t="s">
        <v>0</v>
      </c>
      <c r="B4" s="37" t="s">
        <v>1</v>
      </c>
      <c r="C4" s="34" t="s">
        <v>2</v>
      </c>
      <c r="D4" s="35"/>
      <c r="E4" s="51" t="s">
        <v>3</v>
      </c>
      <c r="F4" s="34" t="s">
        <v>4</v>
      </c>
      <c r="G4" s="36"/>
      <c r="H4" s="36"/>
      <c r="I4" s="36"/>
      <c r="J4" s="36"/>
      <c r="K4" s="36"/>
      <c r="L4" s="36"/>
      <c r="M4" s="35"/>
      <c r="N4" s="34" t="s">
        <v>5</v>
      </c>
      <c r="O4" s="36"/>
      <c r="P4" s="36"/>
      <c r="Q4" s="36"/>
      <c r="R4" s="36"/>
      <c r="S4" s="36"/>
      <c r="T4" s="36"/>
      <c r="U4" s="35"/>
    </row>
    <row r="5" spans="1:21" ht="15.75">
      <c r="A5" s="38"/>
      <c r="B5" s="38"/>
      <c r="C5" s="37" t="s">
        <v>6</v>
      </c>
      <c r="D5" s="37" t="s">
        <v>7</v>
      </c>
      <c r="E5" s="52"/>
      <c r="F5" s="37" t="s">
        <v>8</v>
      </c>
      <c r="G5" s="34" t="s">
        <v>9</v>
      </c>
      <c r="H5" s="36"/>
      <c r="I5" s="36"/>
      <c r="J5" s="36"/>
      <c r="K5" s="36"/>
      <c r="L5" s="36"/>
      <c r="M5" s="35"/>
      <c r="N5" s="37" t="s">
        <v>10</v>
      </c>
      <c r="O5" s="51" t="s">
        <v>11</v>
      </c>
      <c r="P5" s="48" t="s">
        <v>12</v>
      </c>
      <c r="Q5" s="49"/>
      <c r="R5" s="49"/>
      <c r="S5" s="49"/>
      <c r="T5" s="49"/>
      <c r="U5" s="50"/>
    </row>
    <row r="6" spans="1:21" ht="15.75">
      <c r="A6" s="38"/>
      <c r="B6" s="38"/>
      <c r="C6" s="38"/>
      <c r="D6" s="38"/>
      <c r="E6" s="52"/>
      <c r="F6" s="38"/>
      <c r="G6" s="37" t="s">
        <v>13</v>
      </c>
      <c r="H6" s="48" t="s">
        <v>14</v>
      </c>
      <c r="I6" s="49"/>
      <c r="J6" s="49"/>
      <c r="K6" s="49"/>
      <c r="L6" s="49"/>
      <c r="M6" s="50"/>
      <c r="N6" s="38"/>
      <c r="O6" s="52"/>
      <c r="P6" s="46"/>
      <c r="Q6" s="60"/>
      <c r="R6" s="60"/>
      <c r="S6" s="60"/>
      <c r="T6" s="60"/>
      <c r="U6" s="47"/>
    </row>
    <row r="7" spans="1:21" ht="33" customHeight="1">
      <c r="A7" s="39"/>
      <c r="B7" s="39"/>
      <c r="C7" s="39"/>
      <c r="D7" s="39"/>
      <c r="E7" s="53"/>
      <c r="F7" s="39"/>
      <c r="G7" s="46"/>
      <c r="H7" s="2">
        <v>2025</v>
      </c>
      <c r="I7" s="12">
        <v>2026</v>
      </c>
      <c r="J7" s="12">
        <v>2027</v>
      </c>
      <c r="K7" s="12">
        <v>2028</v>
      </c>
      <c r="L7" s="12">
        <v>2029</v>
      </c>
      <c r="M7" s="13">
        <v>2030</v>
      </c>
      <c r="N7" s="47"/>
      <c r="O7" s="53"/>
      <c r="P7" s="2">
        <v>2025</v>
      </c>
      <c r="Q7" s="12">
        <v>2026</v>
      </c>
      <c r="R7" s="12">
        <v>2027</v>
      </c>
      <c r="S7" s="12">
        <v>2028</v>
      </c>
      <c r="T7" s="12">
        <v>2029</v>
      </c>
      <c r="U7" s="13">
        <v>2030</v>
      </c>
    </row>
    <row r="8" spans="1:21" ht="15.75">
      <c r="A8" s="1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  <c r="N8" s="3">
        <v>14</v>
      </c>
      <c r="O8" s="3">
        <v>15</v>
      </c>
      <c r="P8" s="3">
        <v>16</v>
      </c>
      <c r="Q8" s="3">
        <v>17</v>
      </c>
      <c r="R8" s="3">
        <v>18</v>
      </c>
      <c r="S8" s="3">
        <v>19</v>
      </c>
      <c r="T8" s="3">
        <v>20</v>
      </c>
      <c r="U8" s="3">
        <v>21</v>
      </c>
    </row>
    <row r="9" spans="1:21" ht="31.5">
      <c r="A9" s="37">
        <v>1</v>
      </c>
      <c r="B9" s="40" t="s">
        <v>15</v>
      </c>
      <c r="C9" s="37">
        <v>2025</v>
      </c>
      <c r="D9" s="37">
        <v>2030</v>
      </c>
      <c r="E9" s="37" t="s">
        <v>16</v>
      </c>
      <c r="F9" s="4" t="s">
        <v>17</v>
      </c>
      <c r="G9" s="5">
        <f>H9+I9+J9+K9+L9+M9</f>
        <v>11650111.209999999</v>
      </c>
      <c r="H9" s="5">
        <v>2010459.6</v>
      </c>
      <c r="I9" s="5">
        <v>1965365.85</v>
      </c>
      <c r="J9" s="5">
        <v>1918571.44</v>
      </c>
      <c r="K9" s="5">
        <v>1918571.44</v>
      </c>
      <c r="L9" s="5">
        <v>1918571.44</v>
      </c>
      <c r="M9" s="5">
        <v>1918571.44</v>
      </c>
      <c r="N9" s="37" t="s">
        <v>18</v>
      </c>
      <c r="O9" s="37" t="s">
        <v>19</v>
      </c>
      <c r="P9" s="37">
        <v>58.1</v>
      </c>
      <c r="Q9" s="37">
        <v>60</v>
      </c>
      <c r="R9" s="37">
        <v>62.5</v>
      </c>
      <c r="S9" s="37">
        <v>65</v>
      </c>
      <c r="T9" s="37">
        <v>67.5</v>
      </c>
      <c r="U9" s="37">
        <v>70</v>
      </c>
    </row>
    <row r="10" spans="1:21" ht="63">
      <c r="A10" s="38"/>
      <c r="B10" s="41"/>
      <c r="C10" s="38"/>
      <c r="D10" s="38"/>
      <c r="E10" s="38"/>
      <c r="F10" s="27" t="s">
        <v>20</v>
      </c>
      <c r="G10" s="5">
        <f>H10+I10+J10+K10+L10+M10</f>
        <v>11650111.209999999</v>
      </c>
      <c r="H10" s="5">
        <v>2010459.6</v>
      </c>
      <c r="I10" s="5">
        <v>1965365.85</v>
      </c>
      <c r="J10" s="5">
        <v>1918571.44</v>
      </c>
      <c r="K10" s="5">
        <v>1918571.44</v>
      </c>
      <c r="L10" s="5">
        <v>1918571.44</v>
      </c>
      <c r="M10" s="5">
        <v>1918571.44</v>
      </c>
      <c r="N10" s="38"/>
      <c r="O10" s="38"/>
      <c r="P10" s="38"/>
      <c r="Q10" s="38"/>
      <c r="R10" s="38"/>
      <c r="S10" s="38"/>
      <c r="T10" s="38"/>
      <c r="U10" s="38"/>
    </row>
    <row r="11" spans="1:21" ht="110.25">
      <c r="A11" s="38"/>
      <c r="B11" s="42"/>
      <c r="C11" s="39"/>
      <c r="D11" s="39"/>
      <c r="E11" s="39"/>
      <c r="F11" s="7" t="s">
        <v>21</v>
      </c>
      <c r="G11" s="5">
        <f>H11+I11+J11+K11+L11+M11</f>
        <v>11650111.209999999</v>
      </c>
      <c r="H11" s="5">
        <v>2010459.6</v>
      </c>
      <c r="I11" s="5">
        <v>1965365.85</v>
      </c>
      <c r="J11" s="5">
        <v>1918571.44</v>
      </c>
      <c r="K11" s="5">
        <v>1918571.44</v>
      </c>
      <c r="L11" s="5">
        <v>1918571.44</v>
      </c>
      <c r="M11" s="5">
        <v>1918571.44</v>
      </c>
      <c r="N11" s="39"/>
      <c r="O11" s="39"/>
      <c r="P11" s="39"/>
      <c r="Q11" s="39"/>
      <c r="R11" s="39"/>
      <c r="S11" s="39"/>
      <c r="T11" s="39"/>
      <c r="U11" s="39"/>
    </row>
    <row r="12" spans="1:21" ht="32.25" customHeight="1">
      <c r="A12" s="37">
        <v>2</v>
      </c>
      <c r="B12" s="40" t="s">
        <v>22</v>
      </c>
      <c r="C12" s="37">
        <v>2025</v>
      </c>
      <c r="D12" s="37">
        <v>2030</v>
      </c>
      <c r="E12" s="37" t="s">
        <v>16</v>
      </c>
      <c r="F12" s="4" t="s">
        <v>17</v>
      </c>
      <c r="G12" s="5">
        <v>4040.4</v>
      </c>
      <c r="H12" s="5">
        <v>4040.4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83" t="s">
        <v>23</v>
      </c>
      <c r="O12" s="83" t="s">
        <v>19</v>
      </c>
      <c r="P12" s="37">
        <v>100</v>
      </c>
      <c r="Q12" s="37">
        <v>0</v>
      </c>
      <c r="R12" s="37">
        <v>0</v>
      </c>
      <c r="S12" s="37">
        <v>0</v>
      </c>
      <c r="T12" s="37">
        <v>0</v>
      </c>
      <c r="U12" s="37">
        <v>0</v>
      </c>
    </row>
    <row r="13" spans="1:21" ht="63.75" thickBot="1">
      <c r="A13" s="38"/>
      <c r="B13" s="41"/>
      <c r="C13" s="38"/>
      <c r="D13" s="38"/>
      <c r="E13" s="38"/>
      <c r="F13" s="27" t="s">
        <v>20</v>
      </c>
      <c r="G13" s="5">
        <v>4040.4</v>
      </c>
      <c r="H13" s="5">
        <v>4040.4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38"/>
      <c r="O13" s="38"/>
      <c r="P13" s="38"/>
      <c r="Q13" s="38"/>
      <c r="R13" s="38"/>
      <c r="S13" s="38"/>
      <c r="T13" s="38"/>
      <c r="U13" s="38"/>
    </row>
    <row r="14" spans="1:21" ht="111" thickBot="1">
      <c r="A14" s="38"/>
      <c r="B14" s="41"/>
      <c r="C14" s="38"/>
      <c r="D14" s="38"/>
      <c r="E14" s="38"/>
      <c r="F14" s="7" t="s">
        <v>21</v>
      </c>
      <c r="G14" s="5">
        <v>4040.4</v>
      </c>
      <c r="H14" s="5">
        <v>4040.4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38"/>
      <c r="O14" s="38"/>
      <c r="P14" s="38"/>
      <c r="Q14" s="38"/>
      <c r="R14" s="38"/>
      <c r="S14" s="38"/>
      <c r="T14" s="38"/>
      <c r="U14" s="38"/>
    </row>
    <row r="15" spans="1:21" ht="79.5" thickBot="1">
      <c r="A15" s="38"/>
      <c r="B15" s="41"/>
      <c r="C15" s="38"/>
      <c r="D15" s="38"/>
      <c r="E15" s="38"/>
      <c r="F15" s="7" t="s">
        <v>53</v>
      </c>
      <c r="G15" s="5">
        <v>4040.4</v>
      </c>
      <c r="H15" s="5">
        <v>4040.4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38"/>
      <c r="O15" s="38"/>
      <c r="P15" s="38"/>
      <c r="Q15" s="38"/>
      <c r="R15" s="38"/>
      <c r="S15" s="38"/>
      <c r="T15" s="38"/>
      <c r="U15" s="38"/>
    </row>
    <row r="16" spans="1:21" ht="32.25" customHeight="1" thickBot="1">
      <c r="A16" s="54" t="s">
        <v>24</v>
      </c>
      <c r="B16" s="55"/>
      <c r="C16" s="43">
        <v>2025</v>
      </c>
      <c r="D16" s="43">
        <v>2030</v>
      </c>
      <c r="E16" s="43" t="s">
        <v>25</v>
      </c>
      <c r="F16" s="4" t="s">
        <v>17</v>
      </c>
      <c r="G16" s="5">
        <f>G9+G12</f>
        <v>11654151.609999999</v>
      </c>
      <c r="H16" s="5">
        <f t="shared" ref="H16:M16" si="0">H9+H12</f>
        <v>2014500</v>
      </c>
      <c r="I16" s="5">
        <f t="shared" si="0"/>
        <v>1965365.85</v>
      </c>
      <c r="J16" s="5">
        <f t="shared" si="0"/>
        <v>1918571.44</v>
      </c>
      <c r="K16" s="5">
        <f t="shared" si="0"/>
        <v>1918571.44</v>
      </c>
      <c r="L16" s="5">
        <f t="shared" si="0"/>
        <v>1918571.44</v>
      </c>
      <c r="M16" s="5">
        <f t="shared" si="0"/>
        <v>1918571.44</v>
      </c>
      <c r="N16" s="43" t="s">
        <v>25</v>
      </c>
      <c r="O16" s="43" t="s">
        <v>25</v>
      </c>
      <c r="P16" s="43" t="s">
        <v>25</v>
      </c>
      <c r="Q16" s="43" t="s">
        <v>25</v>
      </c>
      <c r="R16" s="43" t="s">
        <v>25</v>
      </c>
      <c r="S16" s="43" t="s">
        <v>25</v>
      </c>
      <c r="T16" s="43" t="s">
        <v>25</v>
      </c>
      <c r="U16" s="43" t="s">
        <v>25</v>
      </c>
    </row>
    <row r="17" spans="1:21" ht="57.75" customHeight="1" thickBot="1">
      <c r="A17" s="56"/>
      <c r="B17" s="57"/>
      <c r="C17" s="44"/>
      <c r="D17" s="44"/>
      <c r="E17" s="44"/>
      <c r="F17" s="28" t="s">
        <v>26</v>
      </c>
      <c r="G17" s="5">
        <f>G10+G13</f>
        <v>11654151.609999999</v>
      </c>
      <c r="H17" s="5">
        <f>H10+H13</f>
        <v>2014500</v>
      </c>
      <c r="I17" s="5">
        <f>I10+I13</f>
        <v>1965365.85</v>
      </c>
      <c r="J17" s="5">
        <f>J10+J13</f>
        <v>1918571.44</v>
      </c>
      <c r="K17" s="5">
        <f>K10+K13</f>
        <v>1918571.44</v>
      </c>
      <c r="L17" s="5">
        <f>L10+L13</f>
        <v>1918571.44</v>
      </c>
      <c r="M17" s="5">
        <f>M10+M13</f>
        <v>1918571.44</v>
      </c>
      <c r="N17" s="44"/>
      <c r="O17" s="44"/>
      <c r="P17" s="44"/>
      <c r="Q17" s="44"/>
      <c r="R17" s="44"/>
      <c r="S17" s="44"/>
      <c r="T17" s="44"/>
      <c r="U17" s="44"/>
    </row>
    <row r="18" spans="1:21" ht="32.25" customHeight="1" thickBot="1">
      <c r="A18" s="58"/>
      <c r="B18" s="59"/>
      <c r="C18" s="45"/>
      <c r="D18" s="45"/>
      <c r="E18" s="45"/>
      <c r="F18" s="80" t="s">
        <v>27</v>
      </c>
      <c r="G18" s="81" t="e">
        <f>G11+#REF!</f>
        <v>#REF!</v>
      </c>
      <c r="H18" s="81" t="e">
        <f>H11+#REF!</f>
        <v>#REF!</v>
      </c>
      <c r="I18" s="81" t="e">
        <f>I11+#REF!</f>
        <v>#REF!</v>
      </c>
      <c r="J18" s="81" t="e">
        <f>J11+#REF!</f>
        <v>#REF!</v>
      </c>
      <c r="K18" s="81" t="e">
        <f>K11+#REF!</f>
        <v>#REF!</v>
      </c>
      <c r="L18" s="81" t="e">
        <f>L11+#REF!</f>
        <v>#REF!</v>
      </c>
      <c r="M18" s="81" t="e">
        <f>M11+#REF!</f>
        <v>#REF!</v>
      </c>
      <c r="N18" s="45"/>
      <c r="O18" s="45"/>
      <c r="P18" s="45"/>
      <c r="Q18" s="45"/>
      <c r="R18" s="45"/>
      <c r="S18" s="45"/>
      <c r="T18" s="45"/>
      <c r="U18" s="45"/>
    </row>
    <row r="19" spans="1:21" ht="32.25" customHeight="1" thickBot="1">
      <c r="F19" s="82"/>
      <c r="G19" s="82"/>
      <c r="H19" s="82"/>
      <c r="I19" s="82"/>
      <c r="J19" s="82"/>
      <c r="K19" s="82"/>
      <c r="L19" s="82"/>
      <c r="M19" s="79"/>
    </row>
    <row r="22" spans="1:21" ht="32.25" customHeight="1"/>
    <row r="23" spans="1:21">
      <c r="B23" t="s">
        <v>28</v>
      </c>
    </row>
  </sheetData>
  <mergeCells count="56">
    <mergeCell ref="U9:U11"/>
    <mergeCell ref="U12:U15"/>
    <mergeCell ref="U16:U18"/>
    <mergeCell ref="A16:B18"/>
    <mergeCell ref="P5:U6"/>
    <mergeCell ref="S9:S11"/>
    <mergeCell ref="S12:S15"/>
    <mergeCell ref="S16:S18"/>
    <mergeCell ref="T9:T11"/>
    <mergeCell ref="T12:T15"/>
    <mergeCell ref="T16:T18"/>
    <mergeCell ref="Q9:Q11"/>
    <mergeCell ref="Q12:Q15"/>
    <mergeCell ref="Q16:Q18"/>
    <mergeCell ref="R9:R11"/>
    <mergeCell ref="R12:R15"/>
    <mergeCell ref="R16:R18"/>
    <mergeCell ref="O5:O7"/>
    <mergeCell ref="O9:O11"/>
    <mergeCell ref="O12:O15"/>
    <mergeCell ref="O16:O18"/>
    <mergeCell ref="P9:P11"/>
    <mergeCell ref="P12:P15"/>
    <mergeCell ref="P16:P18"/>
    <mergeCell ref="E16:E18"/>
    <mergeCell ref="F5:F7"/>
    <mergeCell ref="G6:G7"/>
    <mergeCell ref="N5:N7"/>
    <mergeCell ref="N9:N11"/>
    <mergeCell ref="N12:N15"/>
    <mergeCell ref="N16:N18"/>
    <mergeCell ref="G5:M5"/>
    <mergeCell ref="H6:M6"/>
    <mergeCell ref="E4:E7"/>
    <mergeCell ref="E9:E11"/>
    <mergeCell ref="E12:E15"/>
    <mergeCell ref="C16:C18"/>
    <mergeCell ref="D5:D7"/>
    <mergeCell ref="D9:D11"/>
    <mergeCell ref="D12:D15"/>
    <mergeCell ref="D16:D18"/>
    <mergeCell ref="C5:C7"/>
    <mergeCell ref="C9:C11"/>
    <mergeCell ref="C12:C15"/>
    <mergeCell ref="A9:A11"/>
    <mergeCell ref="A12:A15"/>
    <mergeCell ref="B4:B7"/>
    <mergeCell ref="B9:B11"/>
    <mergeCell ref="B12:B15"/>
    <mergeCell ref="A1:U1"/>
    <mergeCell ref="A2:U2"/>
    <mergeCell ref="A3:U3"/>
    <mergeCell ref="C4:D4"/>
    <mergeCell ref="F4:M4"/>
    <mergeCell ref="N4:U4"/>
    <mergeCell ref="A4:A7"/>
  </mergeCells>
  <hyperlinks>
    <hyperlink ref="E4" location="P865" display="Участник &lt;1&gt;"/>
    <hyperlink ref="O5" r:id="rId1"/>
  </hyperlinks>
  <pageMargins left="0.70866141732283505" right="0.70866141732283505" top="0.74803149606299202" bottom="0.74803149606299202" header="0.31496062992126" footer="0.31496062992126"/>
  <pageSetup paperSize="9" scale="46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tabSelected="1" topLeftCell="A16" zoomScale="78" zoomScaleNormal="78" workbookViewId="0">
      <selection activeCell="N18" sqref="N18:N20"/>
    </sheetView>
  </sheetViews>
  <sheetFormatPr defaultColWidth="9" defaultRowHeight="15"/>
  <cols>
    <col min="2" max="2" width="32" customWidth="1"/>
    <col min="5" max="5" width="25.140625" customWidth="1"/>
    <col min="6" max="6" width="19.28515625" customWidth="1"/>
    <col min="7" max="7" width="21" customWidth="1"/>
    <col min="8" max="8" width="16.28515625" customWidth="1"/>
    <col min="9" max="9" width="15.85546875" customWidth="1"/>
    <col min="10" max="10" width="16.85546875" customWidth="1"/>
    <col min="11" max="11" width="18.28515625" customWidth="1"/>
    <col min="12" max="12" width="16.5703125" customWidth="1"/>
    <col min="13" max="13" width="17.140625" customWidth="1"/>
    <col min="14" max="14" width="21.28515625" customWidth="1"/>
    <col min="18" max="19" width="9.140625" customWidth="1"/>
  </cols>
  <sheetData>
    <row r="1" spans="1:21" ht="127.5" customHeight="1">
      <c r="A1" s="30" t="s">
        <v>52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</row>
    <row r="2" spans="1:21" ht="38.25" customHeight="1">
      <c r="A2" s="31" t="s">
        <v>29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</row>
    <row r="3" spans="1:21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</row>
    <row r="4" spans="1:21" ht="15.75">
      <c r="A4" s="37" t="s">
        <v>0</v>
      </c>
      <c r="B4" s="37" t="s">
        <v>1</v>
      </c>
      <c r="C4" s="34" t="s">
        <v>2</v>
      </c>
      <c r="D4" s="35"/>
      <c r="E4" s="51" t="s">
        <v>3</v>
      </c>
      <c r="F4" s="34" t="s">
        <v>4</v>
      </c>
      <c r="G4" s="36"/>
      <c r="H4" s="36"/>
      <c r="I4" s="36"/>
      <c r="J4" s="36"/>
      <c r="K4" s="36"/>
      <c r="L4" s="36"/>
      <c r="M4" s="35"/>
      <c r="N4" s="34" t="s">
        <v>5</v>
      </c>
      <c r="O4" s="36"/>
      <c r="P4" s="36"/>
      <c r="Q4" s="36"/>
      <c r="R4" s="36"/>
      <c r="S4" s="36"/>
      <c r="T4" s="36"/>
      <c r="U4" s="35"/>
    </row>
    <row r="5" spans="1:21" ht="15.75">
      <c r="A5" s="38"/>
      <c r="B5" s="38"/>
      <c r="C5" s="37" t="s">
        <v>6</v>
      </c>
      <c r="D5" s="37" t="s">
        <v>7</v>
      </c>
      <c r="E5" s="52"/>
      <c r="F5" s="37" t="s">
        <v>8</v>
      </c>
      <c r="G5" s="34" t="s">
        <v>9</v>
      </c>
      <c r="H5" s="36"/>
      <c r="I5" s="36"/>
      <c r="J5" s="36"/>
      <c r="K5" s="36"/>
      <c r="L5" s="36"/>
      <c r="M5" s="35"/>
      <c r="N5" s="37" t="s">
        <v>10</v>
      </c>
      <c r="O5" s="51" t="s">
        <v>11</v>
      </c>
      <c r="P5" s="48" t="s">
        <v>12</v>
      </c>
      <c r="Q5" s="49"/>
      <c r="R5" s="49"/>
      <c r="S5" s="49"/>
      <c r="T5" s="49"/>
      <c r="U5" s="50"/>
    </row>
    <row r="6" spans="1:21" ht="15.75">
      <c r="A6" s="38"/>
      <c r="B6" s="38"/>
      <c r="C6" s="38"/>
      <c r="D6" s="38"/>
      <c r="E6" s="52"/>
      <c r="F6" s="38"/>
      <c r="G6" s="37" t="s">
        <v>13</v>
      </c>
      <c r="H6" s="48" t="s">
        <v>14</v>
      </c>
      <c r="I6" s="49"/>
      <c r="J6" s="49"/>
      <c r="K6" s="49"/>
      <c r="L6" s="49"/>
      <c r="M6" s="50"/>
      <c r="N6" s="38"/>
      <c r="O6" s="52"/>
      <c r="P6" s="46"/>
      <c r="Q6" s="60"/>
      <c r="R6" s="60"/>
      <c r="S6" s="60"/>
      <c r="T6" s="60"/>
      <c r="U6" s="47"/>
    </row>
    <row r="7" spans="1:21" ht="33" customHeight="1">
      <c r="A7" s="39"/>
      <c r="B7" s="39"/>
      <c r="C7" s="39"/>
      <c r="D7" s="39"/>
      <c r="E7" s="53"/>
      <c r="F7" s="39"/>
      <c r="G7" s="46"/>
      <c r="H7" s="2">
        <v>2025</v>
      </c>
      <c r="I7" s="12">
        <v>2026</v>
      </c>
      <c r="J7" s="12">
        <v>2027</v>
      </c>
      <c r="K7" s="12">
        <v>2028</v>
      </c>
      <c r="L7" s="12">
        <v>2029</v>
      </c>
      <c r="M7" s="13">
        <v>2030</v>
      </c>
      <c r="N7" s="47"/>
      <c r="O7" s="53"/>
      <c r="P7" s="2">
        <v>2025</v>
      </c>
      <c r="Q7" s="12">
        <v>2026</v>
      </c>
      <c r="R7" s="12">
        <v>2027</v>
      </c>
      <c r="S7" s="12">
        <v>2028</v>
      </c>
      <c r="T7" s="12">
        <v>2029</v>
      </c>
      <c r="U7" s="13">
        <v>2030</v>
      </c>
    </row>
    <row r="8" spans="1:21" ht="15.75">
      <c r="A8" s="1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4">
        <v>12</v>
      </c>
      <c r="M8" s="14">
        <v>13</v>
      </c>
      <c r="N8" s="3">
        <v>14</v>
      </c>
      <c r="O8" s="3">
        <v>15</v>
      </c>
      <c r="P8" s="3">
        <v>16</v>
      </c>
      <c r="Q8" s="3">
        <v>17</v>
      </c>
      <c r="R8" s="3">
        <v>18</v>
      </c>
      <c r="S8" s="3">
        <v>19</v>
      </c>
      <c r="T8" s="3">
        <v>20</v>
      </c>
      <c r="U8" s="3">
        <v>21</v>
      </c>
    </row>
    <row r="9" spans="1:21" ht="31.5">
      <c r="A9" s="37">
        <v>1</v>
      </c>
      <c r="B9" s="40" t="s">
        <v>30</v>
      </c>
      <c r="C9" s="37">
        <v>2025</v>
      </c>
      <c r="D9" s="37">
        <v>2030</v>
      </c>
      <c r="E9" s="48" t="s">
        <v>31</v>
      </c>
      <c r="F9" s="15" t="s">
        <v>17</v>
      </c>
      <c r="G9" s="16">
        <f t="shared" ref="G9:G11" si="0">H9+I9+J9+K9+L9+M9</f>
        <v>77873766.519999996</v>
      </c>
      <c r="H9" s="17">
        <f>H10</f>
        <v>13461014.449999999</v>
      </c>
      <c r="I9" s="17">
        <f t="shared" ref="I9:M9" si="1">I10</f>
        <v>13132697.029999999</v>
      </c>
      <c r="J9" s="17">
        <f t="shared" si="1"/>
        <v>12820013.76</v>
      </c>
      <c r="K9" s="17">
        <f t="shared" si="1"/>
        <v>12820013.76</v>
      </c>
      <c r="L9" s="17">
        <f t="shared" si="1"/>
        <v>12820013.76</v>
      </c>
      <c r="M9" s="17">
        <f t="shared" si="1"/>
        <v>12820013.76</v>
      </c>
      <c r="N9" s="84" t="s">
        <v>32</v>
      </c>
      <c r="O9" s="37" t="s">
        <v>19</v>
      </c>
      <c r="P9" s="37">
        <v>100</v>
      </c>
      <c r="Q9" s="37">
        <v>100</v>
      </c>
      <c r="R9" s="37">
        <v>100</v>
      </c>
      <c r="S9" s="37">
        <v>100</v>
      </c>
      <c r="T9" s="37">
        <v>100</v>
      </c>
      <c r="U9" s="37">
        <v>100</v>
      </c>
    </row>
    <row r="10" spans="1:21" ht="63">
      <c r="A10" s="38"/>
      <c r="B10" s="41"/>
      <c r="C10" s="38"/>
      <c r="D10" s="38"/>
      <c r="E10" s="67"/>
      <c r="F10" s="18" t="s">
        <v>20</v>
      </c>
      <c r="G10" s="17">
        <f t="shared" si="0"/>
        <v>77873766.519999996</v>
      </c>
      <c r="H10" s="19">
        <v>13461014.449999999</v>
      </c>
      <c r="I10" s="26">
        <v>13132697.029999999</v>
      </c>
      <c r="J10" s="26">
        <v>12820013.76</v>
      </c>
      <c r="K10" s="26">
        <v>12820013.76</v>
      </c>
      <c r="L10" s="26">
        <v>12820013.76</v>
      </c>
      <c r="M10" s="26">
        <v>12820013.76</v>
      </c>
      <c r="N10" s="64"/>
      <c r="O10" s="38"/>
      <c r="P10" s="38"/>
      <c r="Q10" s="38"/>
      <c r="R10" s="38"/>
      <c r="S10" s="38"/>
      <c r="T10" s="38"/>
      <c r="U10" s="38"/>
    </row>
    <row r="11" spans="1:21" ht="129.75" customHeight="1">
      <c r="A11" s="38"/>
      <c r="B11" s="41"/>
      <c r="C11" s="38"/>
      <c r="D11" s="38"/>
      <c r="E11" s="67"/>
      <c r="F11" s="20" t="s">
        <v>21</v>
      </c>
      <c r="G11" s="17">
        <f t="shared" si="0"/>
        <v>77873766.519999996</v>
      </c>
      <c r="H11" s="21">
        <v>13461014.449999999</v>
      </c>
      <c r="I11" s="17">
        <v>13132697.029999999</v>
      </c>
      <c r="J11" s="17">
        <v>12820013.76</v>
      </c>
      <c r="K11" s="17">
        <v>12820013.76</v>
      </c>
      <c r="L11" s="17">
        <v>12820013.76</v>
      </c>
      <c r="M11" s="17">
        <v>12820013.76</v>
      </c>
      <c r="N11" s="65"/>
      <c r="O11" s="38"/>
      <c r="P11" s="38"/>
      <c r="Q11" s="38"/>
      <c r="R11" s="38"/>
      <c r="S11" s="38"/>
      <c r="T11" s="38"/>
      <c r="U11" s="38"/>
    </row>
    <row r="12" spans="1:21" ht="31.5">
      <c r="A12" s="37">
        <v>2</v>
      </c>
      <c r="B12" s="40" t="s">
        <v>33</v>
      </c>
      <c r="C12" s="37">
        <v>2025</v>
      </c>
      <c r="D12" s="37">
        <v>2030</v>
      </c>
      <c r="E12" s="37" t="s">
        <v>31</v>
      </c>
      <c r="F12" s="22" t="s">
        <v>17</v>
      </c>
      <c r="G12" s="17">
        <f>G13</f>
        <v>318182.34000000003</v>
      </c>
      <c r="H12" s="17">
        <f t="shared" ref="H12:M13" si="2">H13</f>
        <v>55000</v>
      </c>
      <c r="I12" s="17">
        <f t="shared" si="2"/>
        <v>53658.54</v>
      </c>
      <c r="J12" s="17">
        <f t="shared" si="2"/>
        <v>52380.95</v>
      </c>
      <c r="K12" s="17">
        <f t="shared" si="2"/>
        <v>52380.95</v>
      </c>
      <c r="L12" s="17">
        <f t="shared" si="2"/>
        <v>52380.95</v>
      </c>
      <c r="M12" s="17">
        <f t="shared" si="2"/>
        <v>52380.95</v>
      </c>
      <c r="N12" s="84" t="s">
        <v>34</v>
      </c>
      <c r="O12" s="40" t="s">
        <v>19</v>
      </c>
      <c r="P12" s="40">
        <v>52</v>
      </c>
      <c r="Q12" s="40">
        <v>52.5</v>
      </c>
      <c r="R12" s="40">
        <v>53</v>
      </c>
      <c r="S12" s="40">
        <v>53.5</v>
      </c>
      <c r="T12" s="40">
        <v>54</v>
      </c>
      <c r="U12" s="40">
        <v>55</v>
      </c>
    </row>
    <row r="13" spans="1:21" ht="63">
      <c r="A13" s="38"/>
      <c r="B13" s="41"/>
      <c r="C13" s="38"/>
      <c r="D13" s="38"/>
      <c r="E13" s="38"/>
      <c r="F13" s="18" t="s">
        <v>35</v>
      </c>
      <c r="G13" s="17">
        <f>G14</f>
        <v>318182.34000000003</v>
      </c>
      <c r="H13" s="17">
        <f t="shared" si="2"/>
        <v>55000</v>
      </c>
      <c r="I13" s="17">
        <f t="shared" si="2"/>
        <v>53658.54</v>
      </c>
      <c r="J13" s="17">
        <f t="shared" si="2"/>
        <v>52380.95</v>
      </c>
      <c r="K13" s="17">
        <f t="shared" si="2"/>
        <v>52380.95</v>
      </c>
      <c r="L13" s="17">
        <f t="shared" si="2"/>
        <v>52380.95</v>
      </c>
      <c r="M13" s="17">
        <f t="shared" si="2"/>
        <v>52380.95</v>
      </c>
      <c r="N13" s="66"/>
      <c r="O13" s="41"/>
      <c r="P13" s="41"/>
      <c r="Q13" s="41"/>
      <c r="R13" s="41"/>
      <c r="S13" s="41"/>
      <c r="T13" s="41"/>
      <c r="U13" s="41"/>
    </row>
    <row r="14" spans="1:21" ht="145.5" customHeight="1" thickBot="1">
      <c r="A14" s="38"/>
      <c r="B14" s="41"/>
      <c r="C14" s="38"/>
      <c r="D14" s="38"/>
      <c r="E14" s="38"/>
      <c r="F14" s="20" t="s">
        <v>21</v>
      </c>
      <c r="G14" s="17">
        <f>H14+I14+J14+K14+L14+M14</f>
        <v>318182.34000000003</v>
      </c>
      <c r="H14" s="17">
        <v>55000</v>
      </c>
      <c r="I14" s="17">
        <v>53658.54</v>
      </c>
      <c r="J14" s="16">
        <v>52380.95</v>
      </c>
      <c r="K14" s="16">
        <v>52380.95</v>
      </c>
      <c r="L14" s="16">
        <v>52380.95</v>
      </c>
      <c r="M14" s="16">
        <v>52380.95</v>
      </c>
      <c r="N14" s="41"/>
      <c r="O14" s="41"/>
      <c r="P14" s="41"/>
      <c r="Q14" s="41"/>
      <c r="R14" s="41"/>
      <c r="S14" s="41"/>
      <c r="T14" s="41"/>
      <c r="U14" s="41"/>
    </row>
    <row r="15" spans="1:21" ht="32.25" customHeight="1" thickBot="1">
      <c r="A15" s="37">
        <v>3</v>
      </c>
      <c r="B15" s="61" t="s">
        <v>36</v>
      </c>
      <c r="C15" s="37">
        <v>2025</v>
      </c>
      <c r="D15" s="37">
        <v>2030</v>
      </c>
      <c r="E15" s="48" t="s">
        <v>31</v>
      </c>
      <c r="F15" s="15" t="s">
        <v>17</v>
      </c>
      <c r="G15" s="17">
        <f>G16</f>
        <v>4123962.4999999995</v>
      </c>
      <c r="H15" s="17">
        <f t="shared" ref="H15:M15" si="3">H16</f>
        <v>702592</v>
      </c>
      <c r="I15" s="17">
        <f t="shared" si="3"/>
        <v>697560.98</v>
      </c>
      <c r="J15" s="17">
        <f t="shared" si="3"/>
        <v>680952.38</v>
      </c>
      <c r="K15" s="17">
        <f t="shared" si="3"/>
        <v>680952.38</v>
      </c>
      <c r="L15" s="17">
        <f t="shared" si="3"/>
        <v>680952.38</v>
      </c>
      <c r="M15" s="17">
        <f t="shared" si="3"/>
        <v>680952.38</v>
      </c>
      <c r="N15" s="63" t="s">
        <v>34</v>
      </c>
      <c r="O15" s="40" t="s">
        <v>19</v>
      </c>
      <c r="P15" s="40">
        <v>52</v>
      </c>
      <c r="Q15" s="40">
        <v>52.5</v>
      </c>
      <c r="R15" s="40">
        <v>53</v>
      </c>
      <c r="S15" s="40">
        <v>53.5</v>
      </c>
      <c r="T15" s="40">
        <v>54</v>
      </c>
      <c r="U15" s="40">
        <v>55</v>
      </c>
    </row>
    <row r="16" spans="1:21" ht="63.75" thickBot="1">
      <c r="A16" s="38"/>
      <c r="B16" s="62"/>
      <c r="C16" s="38"/>
      <c r="D16" s="38"/>
      <c r="E16" s="38"/>
      <c r="F16" s="18" t="s">
        <v>20</v>
      </c>
      <c r="G16" s="17">
        <f>G17</f>
        <v>4123962.4999999995</v>
      </c>
      <c r="H16" s="17">
        <f t="shared" ref="H16:M16" si="4">H17</f>
        <v>702592</v>
      </c>
      <c r="I16" s="17">
        <f t="shared" si="4"/>
        <v>697560.98</v>
      </c>
      <c r="J16" s="17">
        <f t="shared" si="4"/>
        <v>680952.38</v>
      </c>
      <c r="K16" s="17">
        <f t="shared" si="4"/>
        <v>680952.38</v>
      </c>
      <c r="L16" s="17">
        <f t="shared" si="4"/>
        <v>680952.38</v>
      </c>
      <c r="M16" s="17">
        <f t="shared" si="4"/>
        <v>680952.38</v>
      </c>
      <c r="N16" s="41"/>
      <c r="O16" s="41"/>
      <c r="P16" s="41"/>
      <c r="Q16" s="41"/>
      <c r="R16" s="41"/>
      <c r="S16" s="41"/>
      <c r="T16" s="41"/>
      <c r="U16" s="41"/>
    </row>
    <row r="17" spans="1:21" ht="111" thickBot="1">
      <c r="A17" s="38"/>
      <c r="B17" s="62"/>
      <c r="C17" s="39"/>
      <c r="D17" s="39"/>
      <c r="E17" s="39"/>
      <c r="F17" s="7" t="s">
        <v>21</v>
      </c>
      <c r="G17" s="17">
        <f>H17+I17+J17+K17+L17+M17</f>
        <v>4123962.4999999995</v>
      </c>
      <c r="H17" s="17">
        <v>702592</v>
      </c>
      <c r="I17" s="17">
        <v>697560.98</v>
      </c>
      <c r="J17" s="17">
        <v>680952.38</v>
      </c>
      <c r="K17" s="17">
        <v>680952.38</v>
      </c>
      <c r="L17" s="17">
        <v>680952.38</v>
      </c>
      <c r="M17" s="17">
        <v>680952.38</v>
      </c>
      <c r="N17" s="42"/>
      <c r="O17" s="41"/>
      <c r="P17" s="41"/>
      <c r="Q17" s="41"/>
      <c r="R17" s="41"/>
      <c r="S17" s="41"/>
      <c r="T17" s="41"/>
      <c r="U17" s="41"/>
    </row>
    <row r="18" spans="1:21" ht="32.25" thickBot="1">
      <c r="A18" s="37">
        <v>4</v>
      </c>
      <c r="B18" s="68" t="s">
        <v>50</v>
      </c>
      <c r="C18" s="37">
        <v>2025</v>
      </c>
      <c r="D18" s="37">
        <v>2030</v>
      </c>
      <c r="E18" s="37" t="s">
        <v>31</v>
      </c>
      <c r="F18" s="15" t="s">
        <v>17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68" t="s">
        <v>51</v>
      </c>
      <c r="O18" s="40" t="s">
        <v>19</v>
      </c>
      <c r="P18" s="68">
        <v>28.58</v>
      </c>
      <c r="Q18" s="40">
        <v>29.01</v>
      </c>
      <c r="R18" s="40">
        <v>29.34</v>
      </c>
      <c r="S18" s="40">
        <v>29.63</v>
      </c>
      <c r="T18" s="40">
        <v>29.92</v>
      </c>
      <c r="U18" s="40">
        <v>30.22</v>
      </c>
    </row>
    <row r="19" spans="1:21" ht="63.75" thickBot="1">
      <c r="A19" s="38"/>
      <c r="B19" s="41"/>
      <c r="C19" s="38"/>
      <c r="D19" s="38"/>
      <c r="E19" s="38"/>
      <c r="F19" s="18" t="s">
        <v>20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41"/>
      <c r="O19" s="41"/>
      <c r="P19" s="41"/>
      <c r="Q19" s="41"/>
      <c r="R19" s="41"/>
      <c r="S19" s="41"/>
      <c r="T19" s="41"/>
      <c r="U19" s="41"/>
    </row>
    <row r="20" spans="1:21" ht="75.75" customHeight="1" thickBot="1">
      <c r="A20" s="39"/>
      <c r="B20" s="42"/>
      <c r="C20" s="39"/>
      <c r="D20" s="39"/>
      <c r="E20" s="39"/>
      <c r="F20" s="7" t="s">
        <v>21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42"/>
      <c r="O20" s="42"/>
      <c r="P20" s="42"/>
      <c r="Q20" s="42"/>
      <c r="R20" s="42"/>
      <c r="S20" s="42"/>
      <c r="T20" s="42"/>
      <c r="U20" s="42"/>
    </row>
    <row r="21" spans="1:21" ht="32.25" thickBot="1">
      <c r="A21" s="69" t="s">
        <v>37</v>
      </c>
      <c r="B21" s="70"/>
      <c r="C21" s="37">
        <v>2025</v>
      </c>
      <c r="D21" s="37">
        <v>2030</v>
      </c>
      <c r="E21" s="37" t="s">
        <v>25</v>
      </c>
      <c r="F21" s="23" t="s">
        <v>17</v>
      </c>
      <c r="G21" s="11">
        <f t="shared" ref="G21:M23" si="5">G9+G12+G15</f>
        <v>82315911.359999999</v>
      </c>
      <c r="H21" s="11">
        <f t="shared" si="5"/>
        <v>14218606.449999999</v>
      </c>
      <c r="I21" s="11">
        <f t="shared" si="5"/>
        <v>13883916.549999999</v>
      </c>
      <c r="J21" s="11">
        <f t="shared" si="5"/>
        <v>13553347.09</v>
      </c>
      <c r="K21" s="11">
        <f t="shared" si="5"/>
        <v>13553347.09</v>
      </c>
      <c r="L21" s="11">
        <f t="shared" si="5"/>
        <v>13553347.09</v>
      </c>
      <c r="M21" s="11">
        <f t="shared" si="5"/>
        <v>13553347.09</v>
      </c>
      <c r="N21" s="37" t="s">
        <v>25</v>
      </c>
      <c r="O21" s="37" t="s">
        <v>25</v>
      </c>
      <c r="P21" s="37" t="s">
        <v>25</v>
      </c>
      <c r="Q21" s="37" t="s">
        <v>25</v>
      </c>
      <c r="R21" s="37" t="s">
        <v>25</v>
      </c>
      <c r="S21" s="37" t="s">
        <v>25</v>
      </c>
      <c r="T21" s="37" t="s">
        <v>25</v>
      </c>
      <c r="U21" s="37" t="s">
        <v>25</v>
      </c>
    </row>
    <row r="22" spans="1:21" ht="36.75" customHeight="1" thickBot="1">
      <c r="A22" s="69"/>
      <c r="B22" s="70"/>
      <c r="C22" s="38"/>
      <c r="D22" s="38"/>
      <c r="E22" s="38"/>
      <c r="F22" s="24" t="s">
        <v>38</v>
      </c>
      <c r="G22" s="5">
        <f t="shared" si="5"/>
        <v>82315911.359999999</v>
      </c>
      <c r="H22" s="5">
        <f t="shared" si="5"/>
        <v>14218606.449999999</v>
      </c>
      <c r="I22" s="5">
        <f t="shared" si="5"/>
        <v>13883916.549999999</v>
      </c>
      <c r="J22" s="5">
        <f t="shared" si="5"/>
        <v>13553347.09</v>
      </c>
      <c r="K22" s="5">
        <f t="shared" si="5"/>
        <v>13553347.09</v>
      </c>
      <c r="L22" s="5">
        <f t="shared" si="5"/>
        <v>13553347.09</v>
      </c>
      <c r="M22" s="5">
        <f t="shared" si="5"/>
        <v>13553347.09</v>
      </c>
      <c r="N22" s="38"/>
      <c r="O22" s="38"/>
      <c r="P22" s="38"/>
      <c r="Q22" s="38"/>
      <c r="R22" s="38"/>
      <c r="S22" s="38"/>
      <c r="T22" s="38"/>
      <c r="U22" s="38"/>
    </row>
    <row r="23" spans="1:21" ht="38.25" customHeight="1">
      <c r="A23" s="71"/>
      <c r="B23" s="72"/>
      <c r="C23" s="39"/>
      <c r="D23" s="39"/>
      <c r="E23" s="39"/>
      <c r="F23" s="25" t="s">
        <v>39</v>
      </c>
      <c r="G23" s="5">
        <f t="shared" si="5"/>
        <v>82315911.359999999</v>
      </c>
      <c r="H23" s="5">
        <f t="shared" si="5"/>
        <v>14218606.449999999</v>
      </c>
      <c r="I23" s="5">
        <f t="shared" si="5"/>
        <v>13883916.549999999</v>
      </c>
      <c r="J23" s="5">
        <f t="shared" si="5"/>
        <v>13553347.09</v>
      </c>
      <c r="K23" s="5">
        <f t="shared" si="5"/>
        <v>13553347.09</v>
      </c>
      <c r="L23" s="5">
        <f t="shared" si="5"/>
        <v>13553347.09</v>
      </c>
      <c r="M23" s="5">
        <f t="shared" si="5"/>
        <v>13553347.09</v>
      </c>
      <c r="N23" s="39"/>
      <c r="O23" s="39"/>
      <c r="P23" s="39"/>
      <c r="Q23" s="39"/>
      <c r="R23" s="39"/>
      <c r="S23" s="39"/>
      <c r="T23" s="39"/>
      <c r="U23" s="39"/>
    </row>
    <row r="25" spans="1:21">
      <c r="B25" t="s">
        <v>28</v>
      </c>
    </row>
  </sheetData>
  <mergeCells count="82">
    <mergeCell ref="A21:B23"/>
    <mergeCell ref="P5:U6"/>
    <mergeCell ref="T9:T11"/>
    <mergeCell ref="T12:T14"/>
    <mergeCell ref="T15:T17"/>
    <mergeCell ref="T21:T23"/>
    <mergeCell ref="U9:U11"/>
    <mergeCell ref="U12:U14"/>
    <mergeCell ref="U15:U17"/>
    <mergeCell ref="U21:U23"/>
    <mergeCell ref="R9:R11"/>
    <mergeCell ref="R12:R14"/>
    <mergeCell ref="R15:R17"/>
    <mergeCell ref="R21:R23"/>
    <mergeCell ref="S9:S11"/>
    <mergeCell ref="S12:S14"/>
    <mergeCell ref="S15:S17"/>
    <mergeCell ref="S21:S23"/>
    <mergeCell ref="P9:P11"/>
    <mergeCell ref="P12:P14"/>
    <mergeCell ref="P15:P17"/>
    <mergeCell ref="P21:P23"/>
    <mergeCell ref="Q9:Q11"/>
    <mergeCell ref="Q12:Q14"/>
    <mergeCell ref="Q15:Q17"/>
    <mergeCell ref="Q21:Q23"/>
    <mergeCell ref="P18:P20"/>
    <mergeCell ref="Q18:Q20"/>
    <mergeCell ref="R18:R20"/>
    <mergeCell ref="S18:S20"/>
    <mergeCell ref="O5:O7"/>
    <mergeCell ref="O9:O11"/>
    <mergeCell ref="O12:O14"/>
    <mergeCell ref="O15:O17"/>
    <mergeCell ref="O21:O23"/>
    <mergeCell ref="O18:O20"/>
    <mergeCell ref="E15:E17"/>
    <mergeCell ref="E21:E23"/>
    <mergeCell ref="F5:F7"/>
    <mergeCell ref="G6:G7"/>
    <mergeCell ref="N5:N7"/>
    <mergeCell ref="N9:N11"/>
    <mergeCell ref="N12:N14"/>
    <mergeCell ref="N15:N17"/>
    <mergeCell ref="N21:N23"/>
    <mergeCell ref="G5:M5"/>
    <mergeCell ref="H6:M6"/>
    <mergeCell ref="E4:E7"/>
    <mergeCell ref="E9:E11"/>
    <mergeCell ref="E12:E14"/>
    <mergeCell ref="N18:N20"/>
    <mergeCell ref="C15:C17"/>
    <mergeCell ref="C21:C23"/>
    <mergeCell ref="D5:D7"/>
    <mergeCell ref="D9:D11"/>
    <mergeCell ref="D12:D14"/>
    <mergeCell ref="D15:D17"/>
    <mergeCell ref="D21:D23"/>
    <mergeCell ref="C5:C7"/>
    <mergeCell ref="C9:C11"/>
    <mergeCell ref="C12:C14"/>
    <mergeCell ref="A15:A17"/>
    <mergeCell ref="B4:B7"/>
    <mergeCell ref="B9:B11"/>
    <mergeCell ref="B12:B14"/>
    <mergeCell ref="B15:B17"/>
    <mergeCell ref="A4:A7"/>
    <mergeCell ref="A9:A11"/>
    <mergeCell ref="A12:A14"/>
    <mergeCell ref="A1:U1"/>
    <mergeCell ref="A2:U2"/>
    <mergeCell ref="A3:U3"/>
    <mergeCell ref="C4:D4"/>
    <mergeCell ref="F4:M4"/>
    <mergeCell ref="N4:U4"/>
    <mergeCell ref="T18:T20"/>
    <mergeCell ref="U18:U20"/>
    <mergeCell ref="A18:A20"/>
    <mergeCell ref="B18:B20"/>
    <mergeCell ref="C18:C20"/>
    <mergeCell ref="D18:D20"/>
    <mergeCell ref="E18:E20"/>
  </mergeCells>
  <hyperlinks>
    <hyperlink ref="E4" location="P865" display="Участник &lt;1&gt;"/>
    <hyperlink ref="O5" r:id="rId1"/>
  </hyperlinks>
  <pageMargins left="0.70866141732283505" right="0.70866141732283505" top="0.74803149606299202" bottom="0.74803149606299202" header="0.31496062992126" footer="0.31496062992126"/>
  <pageSetup paperSize="9" scale="4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zoomScale="78" zoomScaleNormal="78" workbookViewId="0">
      <selection activeCell="O9" sqref="O9:O12"/>
    </sheetView>
  </sheetViews>
  <sheetFormatPr defaultColWidth="9" defaultRowHeight="15"/>
  <cols>
    <col min="2" max="2" width="32" customWidth="1"/>
    <col min="5" max="5" width="25.140625" customWidth="1"/>
    <col min="6" max="6" width="19.28515625" customWidth="1"/>
    <col min="7" max="7" width="14.140625" customWidth="1"/>
    <col min="8" max="13" width="13.140625" customWidth="1"/>
    <col min="14" max="14" width="21.28515625" customWidth="1"/>
    <col min="18" max="19" width="9.140625" customWidth="1"/>
  </cols>
  <sheetData>
    <row r="1" spans="1:21" ht="128.25" customHeight="1">
      <c r="A1" s="29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</row>
    <row r="2" spans="1:21" ht="32.25" customHeight="1">
      <c r="A2" s="31" t="s">
        <v>40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</row>
    <row r="3" spans="1:21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</row>
    <row r="4" spans="1:21" ht="15.75">
      <c r="A4" s="37" t="s">
        <v>0</v>
      </c>
      <c r="B4" s="37" t="s">
        <v>1</v>
      </c>
      <c r="C4" s="34" t="s">
        <v>2</v>
      </c>
      <c r="D4" s="35"/>
      <c r="E4" s="51" t="s">
        <v>3</v>
      </c>
      <c r="F4" s="34" t="s">
        <v>4</v>
      </c>
      <c r="G4" s="36"/>
      <c r="H4" s="36"/>
      <c r="I4" s="36"/>
      <c r="J4" s="36"/>
      <c r="K4" s="36"/>
      <c r="L4" s="36"/>
      <c r="M4" s="35"/>
      <c r="N4" s="34" t="s">
        <v>5</v>
      </c>
      <c r="O4" s="36"/>
      <c r="P4" s="36"/>
      <c r="Q4" s="36"/>
      <c r="R4" s="36"/>
      <c r="S4" s="36"/>
      <c r="T4" s="36"/>
      <c r="U4" s="35"/>
    </row>
    <row r="5" spans="1:21" ht="15.75">
      <c r="A5" s="38"/>
      <c r="B5" s="38"/>
      <c r="C5" s="37" t="s">
        <v>6</v>
      </c>
      <c r="D5" s="37" t="s">
        <v>7</v>
      </c>
      <c r="E5" s="52"/>
      <c r="F5" s="37" t="s">
        <v>8</v>
      </c>
      <c r="G5" s="34" t="s">
        <v>9</v>
      </c>
      <c r="H5" s="36"/>
      <c r="I5" s="36"/>
      <c r="J5" s="36"/>
      <c r="K5" s="36"/>
      <c r="L5" s="36"/>
      <c r="M5" s="35"/>
      <c r="N5" s="37" t="s">
        <v>10</v>
      </c>
      <c r="O5" s="51" t="s">
        <v>11</v>
      </c>
      <c r="P5" s="48" t="s">
        <v>12</v>
      </c>
      <c r="Q5" s="49"/>
      <c r="R5" s="49"/>
      <c r="S5" s="49"/>
      <c r="T5" s="49"/>
      <c r="U5" s="50"/>
    </row>
    <row r="6" spans="1:21" ht="15.75">
      <c r="A6" s="38"/>
      <c r="B6" s="38"/>
      <c r="C6" s="38"/>
      <c r="D6" s="38"/>
      <c r="E6" s="52"/>
      <c r="F6" s="38"/>
      <c r="G6" s="37" t="s">
        <v>13</v>
      </c>
      <c r="H6" s="48" t="s">
        <v>14</v>
      </c>
      <c r="I6" s="49"/>
      <c r="J6" s="49"/>
      <c r="K6" s="49"/>
      <c r="L6" s="49"/>
      <c r="M6" s="50"/>
      <c r="N6" s="38"/>
      <c r="O6" s="52"/>
      <c r="P6" s="46"/>
      <c r="Q6" s="60"/>
      <c r="R6" s="60"/>
      <c r="S6" s="60"/>
      <c r="T6" s="60"/>
      <c r="U6" s="47"/>
    </row>
    <row r="7" spans="1:21" ht="33" customHeight="1">
      <c r="A7" s="39"/>
      <c r="B7" s="39"/>
      <c r="C7" s="39"/>
      <c r="D7" s="39"/>
      <c r="E7" s="53"/>
      <c r="F7" s="39"/>
      <c r="G7" s="46"/>
      <c r="H7" s="2">
        <v>2025</v>
      </c>
      <c r="I7" s="12">
        <v>2026</v>
      </c>
      <c r="J7" s="12">
        <v>2027</v>
      </c>
      <c r="K7" s="12">
        <v>2028</v>
      </c>
      <c r="L7" s="12">
        <v>2029</v>
      </c>
      <c r="M7" s="13">
        <v>2030</v>
      </c>
      <c r="N7" s="47"/>
      <c r="O7" s="53"/>
      <c r="P7" s="2">
        <v>2025</v>
      </c>
      <c r="Q7" s="12">
        <v>2026</v>
      </c>
      <c r="R7" s="12">
        <v>2027</v>
      </c>
      <c r="S7" s="12">
        <v>2028</v>
      </c>
      <c r="T7" s="12">
        <v>2029</v>
      </c>
      <c r="U7" s="13">
        <v>2030</v>
      </c>
    </row>
    <row r="8" spans="1:21" ht="15.75">
      <c r="A8" s="1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  <c r="N8" s="3">
        <v>14</v>
      </c>
      <c r="O8" s="3">
        <v>15</v>
      </c>
      <c r="P8" s="3">
        <v>16</v>
      </c>
      <c r="Q8" s="3">
        <v>17</v>
      </c>
      <c r="R8" s="3">
        <v>18</v>
      </c>
      <c r="S8" s="3">
        <v>19</v>
      </c>
      <c r="T8" s="3">
        <v>20</v>
      </c>
      <c r="U8" s="3">
        <v>21</v>
      </c>
    </row>
    <row r="9" spans="1:21" ht="32.25" customHeight="1">
      <c r="A9" s="37">
        <v>1</v>
      </c>
      <c r="B9" s="40" t="s">
        <v>41</v>
      </c>
      <c r="C9" s="37">
        <v>2025</v>
      </c>
      <c r="D9" s="37">
        <v>2030</v>
      </c>
      <c r="E9" s="48" t="s">
        <v>16</v>
      </c>
      <c r="F9" s="4" t="s">
        <v>17</v>
      </c>
      <c r="G9" s="5">
        <f t="shared" ref="G9:G12" si="0">H9+I9+J9+K9+L9+M9</f>
        <v>2569502.91</v>
      </c>
      <c r="H9" s="5">
        <v>440596.97</v>
      </c>
      <c r="I9" s="5">
        <v>434048.78</v>
      </c>
      <c r="J9" s="5">
        <v>423714.29</v>
      </c>
      <c r="K9" s="5">
        <v>423714.29</v>
      </c>
      <c r="L9" s="5">
        <v>423714.29</v>
      </c>
      <c r="M9" s="5">
        <v>423714.29</v>
      </c>
      <c r="N9" s="63" t="s">
        <v>42</v>
      </c>
      <c r="O9" s="40" t="s">
        <v>19</v>
      </c>
      <c r="P9" s="40">
        <v>36</v>
      </c>
      <c r="Q9" s="40">
        <v>36</v>
      </c>
      <c r="R9" s="40">
        <v>36</v>
      </c>
      <c r="S9" s="40">
        <v>36</v>
      </c>
      <c r="T9" s="40">
        <v>36</v>
      </c>
      <c r="U9" s="40">
        <v>36</v>
      </c>
    </row>
    <row r="10" spans="1:21" ht="63">
      <c r="A10" s="38"/>
      <c r="B10" s="41"/>
      <c r="C10" s="38"/>
      <c r="D10" s="38"/>
      <c r="E10" s="67"/>
      <c r="F10" s="6" t="s">
        <v>20</v>
      </c>
      <c r="G10" s="5">
        <f t="shared" si="0"/>
        <v>2569502.91</v>
      </c>
      <c r="H10" s="5">
        <v>440596.97</v>
      </c>
      <c r="I10" s="5">
        <v>434048.78</v>
      </c>
      <c r="J10" s="5">
        <v>423714.29</v>
      </c>
      <c r="K10" s="5">
        <v>423714.29</v>
      </c>
      <c r="L10" s="5">
        <v>423714.29</v>
      </c>
      <c r="M10" s="5">
        <v>423714.29</v>
      </c>
      <c r="N10" s="64"/>
      <c r="O10" s="41"/>
      <c r="P10" s="41"/>
      <c r="Q10" s="41"/>
      <c r="R10" s="41"/>
      <c r="S10" s="41"/>
      <c r="T10" s="41"/>
      <c r="U10" s="41"/>
    </row>
    <row r="11" spans="1:21" ht="141.75">
      <c r="A11" s="38"/>
      <c r="B11" s="41"/>
      <c r="C11" s="38"/>
      <c r="D11" s="38"/>
      <c r="E11" s="67"/>
      <c r="F11" s="7" t="s">
        <v>43</v>
      </c>
      <c r="G11" s="5">
        <f t="shared" si="0"/>
        <v>2569502.91</v>
      </c>
      <c r="H11" s="5">
        <v>440596.97</v>
      </c>
      <c r="I11" s="5">
        <v>434048.78</v>
      </c>
      <c r="J11" s="5">
        <v>423714.29</v>
      </c>
      <c r="K11" s="5">
        <v>423714.29</v>
      </c>
      <c r="L11" s="5">
        <v>423714.29</v>
      </c>
      <c r="M11" s="5">
        <v>423714.29</v>
      </c>
      <c r="N11" s="64"/>
      <c r="O11" s="41"/>
      <c r="P11" s="41"/>
      <c r="Q11" s="41"/>
      <c r="R11" s="41"/>
      <c r="S11" s="41"/>
      <c r="T11" s="41"/>
      <c r="U11" s="41"/>
    </row>
    <row r="12" spans="1:21" ht="79.5" thickBot="1">
      <c r="A12" s="38"/>
      <c r="B12" s="41"/>
      <c r="C12" s="38"/>
      <c r="D12" s="38"/>
      <c r="E12" s="67"/>
      <c r="F12" s="7" t="s">
        <v>44</v>
      </c>
      <c r="G12" s="5">
        <f t="shared" si="0"/>
        <v>2569502.91</v>
      </c>
      <c r="H12" s="5">
        <v>440596.97</v>
      </c>
      <c r="I12" s="5">
        <v>434048.78</v>
      </c>
      <c r="J12" s="5">
        <v>423714.29</v>
      </c>
      <c r="K12" s="5">
        <v>423714.29</v>
      </c>
      <c r="L12" s="5">
        <v>423714.29</v>
      </c>
      <c r="M12" s="5">
        <v>423714.29</v>
      </c>
      <c r="N12" s="65"/>
      <c r="O12" s="41"/>
      <c r="P12" s="41"/>
      <c r="Q12" s="41"/>
      <c r="R12" s="41"/>
      <c r="S12" s="41"/>
      <c r="T12" s="41"/>
      <c r="U12" s="41"/>
    </row>
    <row r="13" spans="1:21" ht="32.25" customHeight="1" thickBot="1">
      <c r="A13" s="73" t="s">
        <v>45</v>
      </c>
      <c r="B13" s="74"/>
      <c r="C13" s="43">
        <v>2025</v>
      </c>
      <c r="D13" s="43">
        <v>2030</v>
      </c>
      <c r="E13" s="43" t="s">
        <v>25</v>
      </c>
      <c r="F13" s="8" t="s">
        <v>17</v>
      </c>
      <c r="G13" s="5">
        <f>G9</f>
        <v>2569502.91</v>
      </c>
      <c r="H13" s="5">
        <f t="shared" ref="H13:M13" si="1">H9</f>
        <v>440596.97</v>
      </c>
      <c r="I13" s="5">
        <f t="shared" si="1"/>
        <v>434048.78</v>
      </c>
      <c r="J13" s="5">
        <f t="shared" si="1"/>
        <v>423714.29</v>
      </c>
      <c r="K13" s="5">
        <f t="shared" si="1"/>
        <v>423714.29</v>
      </c>
      <c r="L13" s="5">
        <f t="shared" si="1"/>
        <v>423714.29</v>
      </c>
      <c r="M13" s="5">
        <f t="shared" si="1"/>
        <v>423714.29</v>
      </c>
      <c r="N13" s="37" t="s">
        <v>25</v>
      </c>
      <c r="O13" s="37" t="s">
        <v>25</v>
      </c>
      <c r="P13" s="37" t="s">
        <v>25</v>
      </c>
      <c r="Q13" s="37" t="s">
        <v>25</v>
      </c>
      <c r="R13" s="37" t="s">
        <v>25</v>
      </c>
      <c r="S13" s="37" t="s">
        <v>25</v>
      </c>
      <c r="T13" s="37" t="s">
        <v>25</v>
      </c>
      <c r="U13" s="37" t="s">
        <v>25</v>
      </c>
    </row>
    <row r="14" spans="1:21" ht="39.75" customHeight="1" thickBot="1">
      <c r="A14" s="75"/>
      <c r="B14" s="76"/>
      <c r="C14" s="44"/>
      <c r="D14" s="44"/>
      <c r="E14" s="44"/>
      <c r="F14" s="9" t="s">
        <v>46</v>
      </c>
      <c r="G14" s="5">
        <f>G10</f>
        <v>2569502.91</v>
      </c>
      <c r="H14" s="5">
        <f t="shared" ref="H14:M14" si="2">H10</f>
        <v>440596.97</v>
      </c>
      <c r="I14" s="5">
        <f t="shared" si="2"/>
        <v>434048.78</v>
      </c>
      <c r="J14" s="5">
        <f t="shared" si="2"/>
        <v>423714.29</v>
      </c>
      <c r="K14" s="5">
        <f t="shared" si="2"/>
        <v>423714.29</v>
      </c>
      <c r="L14" s="5">
        <f t="shared" si="2"/>
        <v>423714.29</v>
      </c>
      <c r="M14" s="5">
        <f t="shared" si="2"/>
        <v>423714.29</v>
      </c>
      <c r="N14" s="38"/>
      <c r="O14" s="38"/>
      <c r="P14" s="38"/>
      <c r="Q14" s="38"/>
      <c r="R14" s="38"/>
      <c r="S14" s="38"/>
      <c r="T14" s="38"/>
      <c r="U14" s="38"/>
    </row>
    <row r="15" spans="1:21" ht="16.5" thickBot="1">
      <c r="A15" s="75"/>
      <c r="B15" s="76"/>
      <c r="C15" s="44"/>
      <c r="D15" s="44"/>
      <c r="E15" s="44"/>
      <c r="F15" s="10" t="s">
        <v>39</v>
      </c>
      <c r="G15" s="11">
        <f>G11</f>
        <v>2569502.91</v>
      </c>
      <c r="H15" s="11">
        <f t="shared" ref="H15:M16" si="3">H11</f>
        <v>440596.97</v>
      </c>
      <c r="I15" s="11">
        <f t="shared" si="3"/>
        <v>434048.78</v>
      </c>
      <c r="J15" s="11">
        <f t="shared" si="3"/>
        <v>423714.29</v>
      </c>
      <c r="K15" s="11">
        <f t="shared" si="3"/>
        <v>423714.29</v>
      </c>
      <c r="L15" s="11">
        <f t="shared" si="3"/>
        <v>423714.29</v>
      </c>
      <c r="M15" s="11">
        <f t="shared" si="3"/>
        <v>423714.29</v>
      </c>
      <c r="N15" s="38"/>
      <c r="O15" s="38"/>
      <c r="P15" s="38"/>
      <c r="Q15" s="38"/>
      <c r="R15" s="38"/>
      <c r="S15" s="38"/>
      <c r="T15" s="38"/>
      <c r="U15" s="38"/>
    </row>
    <row r="16" spans="1:21" ht="16.5" thickBot="1">
      <c r="A16" s="77"/>
      <c r="B16" s="78"/>
      <c r="C16" s="45"/>
      <c r="D16" s="45"/>
      <c r="E16" s="45"/>
      <c r="F16" s="10" t="s">
        <v>47</v>
      </c>
      <c r="G16" s="11">
        <f>G12</f>
        <v>2569502.91</v>
      </c>
      <c r="H16" s="11">
        <f t="shared" si="3"/>
        <v>440596.97</v>
      </c>
      <c r="I16" s="11">
        <f t="shared" si="3"/>
        <v>434048.78</v>
      </c>
      <c r="J16" s="11">
        <f t="shared" si="3"/>
        <v>423714.29</v>
      </c>
      <c r="K16" s="11">
        <f t="shared" si="3"/>
        <v>423714.29</v>
      </c>
      <c r="L16" s="11">
        <f t="shared" si="3"/>
        <v>423714.29</v>
      </c>
      <c r="M16" s="11">
        <f t="shared" si="3"/>
        <v>423714.29</v>
      </c>
      <c r="N16" s="39"/>
      <c r="O16" s="39"/>
      <c r="P16" s="39"/>
      <c r="Q16" s="39"/>
      <c r="R16" s="39"/>
      <c r="S16" s="39"/>
      <c r="T16" s="39"/>
      <c r="U16" s="39"/>
    </row>
    <row r="17" spans="2:2" ht="32.25" customHeight="1"/>
    <row r="20" spans="2:2" ht="32.25" customHeight="1"/>
    <row r="21" spans="2:2">
      <c r="B21" t="s">
        <v>28</v>
      </c>
    </row>
  </sheetData>
  <mergeCells count="43">
    <mergeCell ref="A13:B16"/>
    <mergeCell ref="S9:S12"/>
    <mergeCell ref="T9:T12"/>
    <mergeCell ref="U9:U12"/>
    <mergeCell ref="P9:P12"/>
    <mergeCell ref="Q9:Q12"/>
    <mergeCell ref="R9:R12"/>
    <mergeCell ref="N9:N12"/>
    <mergeCell ref="O9:O12"/>
    <mergeCell ref="C13:C16"/>
    <mergeCell ref="D5:D7"/>
    <mergeCell ref="D9:D12"/>
    <mergeCell ref="D13:D16"/>
    <mergeCell ref="E4:E7"/>
    <mergeCell ref="E9:E12"/>
    <mergeCell ref="E13:E16"/>
    <mergeCell ref="G5:M5"/>
    <mergeCell ref="H6:M6"/>
    <mergeCell ref="F5:F7"/>
    <mergeCell ref="G6:G7"/>
    <mergeCell ref="N13:N16"/>
    <mergeCell ref="N5:N7"/>
    <mergeCell ref="A9:A12"/>
    <mergeCell ref="B4:B7"/>
    <mergeCell ref="B9:B12"/>
    <mergeCell ref="C5:C7"/>
    <mergeCell ref="C9:C12"/>
    <mergeCell ref="A1:U1"/>
    <mergeCell ref="A2:U2"/>
    <mergeCell ref="A3:U3"/>
    <mergeCell ref="C4:D4"/>
    <mergeCell ref="F4:M4"/>
    <mergeCell ref="N4:U4"/>
    <mergeCell ref="A4:A7"/>
    <mergeCell ref="O5:O7"/>
    <mergeCell ref="P5:U6"/>
    <mergeCell ref="T13:T16"/>
    <mergeCell ref="U13:U16"/>
    <mergeCell ref="O13:O16"/>
    <mergeCell ref="P13:P16"/>
    <mergeCell ref="Q13:Q16"/>
    <mergeCell ref="R13:R16"/>
    <mergeCell ref="S13:S16"/>
  </mergeCells>
  <hyperlinks>
    <hyperlink ref="E4" location="P865" display="Участник &lt;1&gt;"/>
    <hyperlink ref="O5" r:id="rId1"/>
  </hyperlinks>
  <pageMargins left="0.70866141732283505" right="0.70866141732283505" top="0.74803149606299202" bottom="0.74803149606299202" header="0.31496062992126" footer="0.31496062992126"/>
  <pageSetup paperSize="9" scale="46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КП1</vt:lpstr>
      <vt:lpstr>КП2</vt:lpstr>
      <vt:lpstr>КП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2025-05-07T03:53:27Z</cp:lastPrinted>
  <dcterms:created xsi:type="dcterms:W3CDTF">2015-06-05T18:19:00Z</dcterms:created>
  <dcterms:modified xsi:type="dcterms:W3CDTF">2025-05-07T05:33:57Z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7F8E393770A34CD8AF67D0D70219D75E_13</vt:lpwstr>
  </property>
  <property fmtid="{D5CDD505-2E9C-101B-9397-08002B2CF9AE}" pid="3" name="KSOProductBuildVer">
    <vt:lpwstr>1049-12.2.0.20795</vt:lpwstr>
  </property>
</Properties>
</file>